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mintstg01-lgwan\lgwan-share\02財務課\10財政係\財政①\財政係\財政関係資料集（財政分析表）\R2\2回目\"/>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DQ102" i="12" l="1"/>
  <c r="DG102" i="12"/>
  <c r="CW102" i="12"/>
  <c r="CR102" i="12"/>
  <c r="AU88" i="12"/>
  <c r="AP88" i="12"/>
  <c r="AP23" i="12"/>
  <c r="AA23" i="12"/>
  <c r="V23" i="12"/>
  <c r="Q23" i="12"/>
  <c r="AU63" i="12"/>
  <c r="AP6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<sst xmlns="http://schemas.openxmlformats.org/spreadsheetml/2006/main" count="1145" uniqueCount="631">
  <si>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</si>
  <si>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</si>
  <si>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</si>
  <si>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</si>
  <si>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</si>
  <si>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</si>
  <si>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</si>
  <si>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</si>
  <si>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</si>
  <si>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</si>
  <si>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</si>
  <si>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</si>
  <si>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</si>
  <si>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</si>
  <si>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</si>
  <si>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</si>
  <si>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</si>
  <si>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</si>
  <si>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</si>
  <si>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</si>
  <si>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</si>
  <si>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</si>
  <si>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</si>
  <si>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</si>
  <si>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</si>
  <si>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</si>
  <si>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</si>
  <si>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</si>
  <si>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</si>
  <si>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</si>
  <si>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</si>
  <si>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</si>
  <si>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</si>
  <si>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</si>
  <si>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</si>
  <si>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</si>
  <si>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</si>
  <si>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</si>
  <si>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</si>
  <si>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</si>
  <si>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</si>
  <si>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</si>
  <si>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</si>
  <si>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</si>
  <si>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</si>
  <si>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</si>
  <si>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</si>
  <si>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</si>
  <si>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</si>
  <si>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</si>
  <si>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</si>
  <si>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</si>
  <si>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</si>
  <si>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</si>
  <si>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</si>
  <si>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</si>
  <si>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</si>
  <si>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</si>
  <si>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</si>
  <si>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</si>
  <si>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</si>
  <si>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</si>
  <si>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</si>
  <si>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</si>
  <si>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</si>
  <si>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</si>
  <si>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</si>
  <si>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</si>
  <si>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</si>
  <si>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</si>
  <si>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</si>
  <si>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</si>
  <si>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</si>
  <si>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</si>
  <si>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</si>
  <si>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</si>
  <si>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</si>
  <si>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</si>
  <si>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</si>
  <si>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</si>
  <si>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</si>
  <si>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</si>
  <si>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</si>
  <si>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</si>
  <si>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</si>
  <si>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Ⅳ－１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</si>
  <si>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</si>
  <si>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</si>
  <si>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</si>
  <si>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</si>
  <si>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</si>
  <si>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</si>
  <si>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</si>
  <si>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</si>
  <si>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</si>
  <si>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</si>
  <si>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</si>
  <si>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</si>
  <si>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南箕輪村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</si>
  <si>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</si>
  <si>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</si>
  <si>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</si>
  <si>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</si>
  <si>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</si>
  <si>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</si>
  <si>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</si>
  <si>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</si>
  <si>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</si>
  <si>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</si>
  <si>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</si>
  <si>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</si>
  <si>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</si>
  <si>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</si>
  <si>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</si>
  <si>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</si>
  <si>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</si>
  <si>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</si>
  <si>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</si>
  <si>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</si>
  <si>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</si>
  <si>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</si>
  <si>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</si>
  <si>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</si>
  <si>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</si>
  <si>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</si>
  <si>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</si>
  <si>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</si>
  <si>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</si>
  <si>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</si>
  <si>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</si>
  <si>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</si>
  <si>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</si>
  <si>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</si>
  <si>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</si>
  <si>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</si>
  <si>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</si>
  <si>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</si>
  <si>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</si>
  <si>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</si>
  <si>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</si>
  <si>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</si>
  <si>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</si>
  <si>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</si>
  <si>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</si>
  <si>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</si>
  <si>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</si>
  <si>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</si>
  <si>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</si>
  <si>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</si>
  <si>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</si>
  <si>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</si>
  <si>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</si>
  <si>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</si>
  <si>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</si>
  <si>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</si>
  <si>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</si>
  <si>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</si>
  <si>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</si>
  <si>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</si>
  <si>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</si>
  <si>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</si>
  <si>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</si>
  <si>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</si>
  <si>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</si>
  <si>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</si>
  <si>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</si>
  <si>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</si>
  <si>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</si>
  <si>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</si>
  <si>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</si>
  <si>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</si>
  <si>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</si>
  <si>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</si>
  <si>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</si>
  <si>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</si>
  <si>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</si>
  <si>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</si>
  <si>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</si>
  <si>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</si>
  <si>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</si>
  <si>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</si>
  <si>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</si>
  <si>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</si>
  <si>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</si>
  <si>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</si>
  <si>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</si>
  <si>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</si>
  <si>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</si>
  <si>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</si>
  <si>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</si>
  <si>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</si>
  <si>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</si>
  <si>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</si>
  <si>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</si>
  <si>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</si>
  <si>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</si>
  <si>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</si>
  <si>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</si>
  <si>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</si>
  <si>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</si>
  <si>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</si>
  <si>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</si>
  <si>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</si>
  <si>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</si>
  <si>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</si>
  <si>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</si>
  <si>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</si>
  <si>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</si>
  <si>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</si>
  <si>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</si>
  <si>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</si>
  <si>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</si>
  <si>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</si>
  <si>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</si>
  <si>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</si>
  <si>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</si>
  <si>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</si>
  <si>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</si>
  <si>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</si>
  <si>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</si>
  <si>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</si>
  <si>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</si>
  <si>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長野県南箕輪村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</si>
  <si>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</si>
  <si>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</si>
  <si>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</si>
  <si>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</si>
  <si>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</si>
  <si>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</si>
  <si>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</si>
  <si>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</si>
  <si>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</si>
  <si>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</si>
  <si>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</si>
  <si>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</si>
  <si>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</si>
  <si>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</si>
  <si>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</si>
  <si>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</si>
  <si>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</si>
  <si>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</si>
  <si>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</si>
  <si>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</si>
  <si>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</si>
  <si>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</si>
  <si>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</si>
  <si>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</si>
  <si>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</si>
  <si>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</si>
  <si>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</si>
  <si>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</si>
  <si>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</si>
  <si>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</si>
  <si>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</si>
  <si>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</si>
  <si>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</si>
  <si>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</si>
  <si>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</si>
  <si>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</si>
  <si>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</si>
  <si>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</si>
  <si>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</si>
  <si>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</si>
  <si>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</si>
  <si>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</si>
  <si>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</si>
  <si>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</si>
  <si>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</si>
  <si>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</si>
  <si>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</si>
  <si>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</si>
  <si>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</si>
  <si>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</si>
  <si>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</si>
  <si>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</si>
  <si>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</si>
  <si>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</si>
  <si>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</si>
  <si>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</si>
  <si>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</si>
  <si>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</si>
  <si>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</si>
  <si>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</si>
  <si>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</si>
  <si>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</si>
  <si>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</si>
  <si>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</si>
  <si>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</si>
  <si>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</si>
  <si>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</si>
  <si>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</si>
  <si>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</si>
  <si>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</si>
  <si>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</si>
  <si>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</si>
  <si>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</si>
  <si>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</si>
  <si>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</si>
  <si>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</si>
  <si>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</si>
  <si>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</si>
  <si>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</si>
  <si>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</si>
  <si>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</si>
  <si>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</si>
  <si>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</si>
  <si>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</si>
  <si>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</si>
  <si>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</si>
  <si>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</si>
  <si>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</si>
  <si>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</si>
  <si>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</si>
  <si>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</si>
  <si>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</si>
  <si>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</si>
  <si>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</si>
  <si>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</si>
  <si>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</si>
  <si>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</si>
  <si>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</si>
  <si>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</si>
  <si>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</si>
  <si>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</si>
  <si>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</si>
  <si>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</si>
  <si>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</si>
  <si>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</si>
  <si>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</si>
  <si>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</si>
  <si>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</si>
  <si>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</si>
  <si>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</si>
  <si>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</si>
  <si>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</si>
  <si>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</si>
  <si>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</si>
  <si>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</si>
  <si>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</si>
  <si>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</si>
  <si>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</si>
  <si>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</si>
  <si>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</si>
  <si>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</si>
  <si>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</si>
  <si>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</si>
  <si>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</si>
  <si>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</si>
  <si>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</si>
  <si>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</si>
  <si>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</si>
  <si>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</si>
  <si>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</si>
  <si>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</si>
  <si>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</si>
  <si>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</si>
  <si>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</si>
  <si>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</si>
  <si>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</si>
  <si>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</si>
  <si>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</si>
  <si>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</si>
  <si>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</si>
  <si>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</si>
  <si>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</si>
  <si>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</si>
  <si>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</si>
  <si>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</si>
  <si>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</si>
  <si>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</si>
  <si>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</si>
  <si>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</si>
  <si>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</si>
  <si>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</si>
  <si>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</si>
  <si>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</si>
  <si>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</si>
  <si>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長野県南箕輪村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</si>
  <si>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</si>
  <si>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</si>
  <si>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</si>
  <si>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</si>
  <si>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</si>
  <si>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</si>
  <si>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</si>
  <si>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</si>
  <si>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</si>
  <si>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</si>
  <si>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</si>
  <si>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</si>
  <si>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</si>
  <si>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</si>
  <si>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</si>
  <si>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</si>
  <si>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</si>
  <si>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</si>
  <si>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</si>
  <si>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</si>
  <si>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</si>
  <si>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</si>
  <si>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</si>
  <si>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</si>
  <si>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</si>
  <si>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</si>
  <si>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</si>
  <si>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</si>
  <si>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</si>
  <si>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</si>
  <si>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</si>
  <si>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</si>
  <si>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</si>
  <si>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</si>
  <si>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</si>
  <si>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</si>
  <si>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</si>
  <si>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</si>
  <si>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</si>
  <si>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</si>
  <si>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</si>
  <si>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</si>
  <si>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</si>
  <si>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</si>
  <si>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</si>
  <si>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</si>
  <si>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</si>
  <si>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</si>
  <si>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</si>
  <si>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</si>
  <si>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</si>
  <si>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</si>
  <si>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</si>
  <si>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</si>
  <si>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</si>
  <si>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</si>
  <si>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</si>
  <si>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</si>
  <si>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</si>
  <si>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</si>
  <si>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</si>
  <si>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</si>
  <si>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</si>
  <si>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</si>
  <si>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</si>
  <si>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</si>
  <si>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</si>
  <si>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</si>
  <si>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</si>
  <si>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</si>
  <si>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</si>
  <si>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</si>
  <si>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</si>
  <si>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</si>
  <si>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</si>
  <si>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</si>
  <si>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</si>
  <si>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</si>
  <si>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</si>
  <si>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</si>
  <si>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</si>
  <si>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</si>
  <si>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</si>
  <si>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</si>
  <si>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</si>
  <si>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</si>
  <si>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</si>
  <si>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</si>
  <si>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</si>
  <si>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</si>
  <si>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</si>
  <si>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</si>
  <si>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</si>
  <si>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</si>
  <si>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</si>
  <si>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</si>
  <si>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</si>
  <si>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</si>
  <si>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</si>
  <si>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</si>
  <si>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</si>
  <si>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</si>
  <si>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</si>
  <si>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</si>
  <si>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</si>
  <si>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</si>
  <si>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</si>
  <si>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</si>
  <si>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</si>
  <si>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</si>
  <si>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</si>
  <si>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</si>
  <si>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</si>
  <si>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</si>
  <si>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</si>
  <si>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</si>
  <si>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</si>
  <si>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</si>
  <si>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</si>
  <si>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</si>
  <si>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</si>
  <si>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</si>
  <si>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</si>
  <si>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</si>
  <si>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</si>
  <si>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</si>
  <si>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</si>
  <si>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</si>
  <si>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</si>
  <si>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</si>
  <si>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</si>
  <si>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</si>
  <si>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</si>
  <si>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</si>
  <si>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</si>
  <si>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</si>
  <si>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</si>
  <si>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</si>
  <si>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</si>
  <si>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</si>
  <si>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</si>
  <si>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</si>
  <si>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</si>
  <si>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</si>
  <si>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</si>
  <si>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</si>
  <si>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</si>
  <si>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</si>
  <si>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</si>
  <si>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</si>
  <si>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</si>
  <si>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</si>
  <si>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</si>
  <si>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</si>
  <si>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</si>
  <si>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</si>
  <si>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</si>
  <si>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</si>
  <si>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</si>
  <si>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</si>
  <si>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</si>
  <si>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</si>
  <si>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</si>
  <si>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</si>
  <si>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</si>
  <si>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</si>
  <si>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</si>
  <si>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</si>
  <si>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</si>
  <si>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</si>
  <si>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</si>
  <si>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</si>
  <si>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</si>
  <si>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</si>
  <si>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</si>
  <si>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</si>
  <si>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</si>
  <si>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</si>
  <si>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</si>
  <si>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</si>
  <si>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</si>
  <si>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</si>
  <si>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</si>
  <si>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</si>
  <si>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</si>
  <si>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</si>
  <si>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</si>
  <si>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</si>
  <si>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</si>
  <si>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</si>
  <si>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</si>
  <si>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</si>
  <si>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</si>
  <si>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</si>
  <si>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</si>
  <si>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</si>
  <si>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</si>
  <si>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</si>
  <si>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</si>
  <si>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</si>
  <si>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</si>
  <si>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0.70</t>
  </si>
  <si>
    <t>▲ 1.59</t>
  </si>
  <si>
    <t>▲ 0.26</t>
  </si>
  <si>
    <t>下水道事業会計</t>
  </si>
  <si>
    <t>▲ 0.31</t>
  </si>
  <si>
    <t>一般会計</t>
  </si>
  <si>
    <t>介護保険事業特別会計</t>
  </si>
  <si>
    <t>水道事業会計</t>
  </si>
  <si>
    <t>国民健康保険事業特別会計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</si>
  <si>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</si>
  <si>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</si>
  <si>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</si>
  <si>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</si>
  <si>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</si>
  <si>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</si>
  <si>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</si>
  <si>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</si>
  <si>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</si>
  <si>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</si>
  <si>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上伊那広域連合（一般会計）</t>
    <rPh sb="0" eb="3">
      <t>カミイナ</t>
    </rPh>
    <rPh sb="3" eb="5">
      <t>コウイキ</t>
    </rPh>
    <rPh sb="5" eb="7">
      <t>レンゴウ</t>
    </rPh>
    <rPh sb="8" eb="10">
      <t>イッパン</t>
    </rPh>
    <rPh sb="10" eb="12">
      <t>カイケイ</t>
    </rPh>
    <phoneticPr fontId="2"/>
  </si>
  <si>
    <t>上伊那広域連合（消防事業特別会計）</t>
    <rPh sb="0" eb="3">
      <t>カミイナ</t>
    </rPh>
    <rPh sb="3" eb="5">
      <t>コウイキ</t>
    </rPh>
    <rPh sb="5" eb="7">
      <t>レンゴウ</t>
    </rPh>
    <rPh sb="8" eb="10">
      <t>ショウボウ</t>
    </rPh>
    <rPh sb="10" eb="12">
      <t>ジギョウ</t>
    </rPh>
    <rPh sb="12" eb="14">
      <t>トクベツ</t>
    </rPh>
    <rPh sb="14" eb="16">
      <t>カイケイ</t>
    </rPh>
    <phoneticPr fontId="2"/>
  </si>
  <si>
    <t>長野県上伊那広域水道用水企業団（水道用水供給事業会計）</t>
  </si>
  <si>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32"/>
  </si>
  <si>
    <t>長野県後期高齢者医療広域連合（後期高齢者医療事業会計）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32"/>
  </si>
  <si>
    <t>伊那中央行政組合（一般会計）</t>
  </si>
  <si>
    <t>伊那中央行政組合（伊那中央病院会計）</t>
  </si>
  <si>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2"/>
  </si>
  <si>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</si>
  <si>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2"/>
  </si>
  <si>
    <t>南信地域町村交通災害共済事務組合（一般会計）</t>
    <rPh sb="0" eb="1">
      <t>ナン</t>
    </rPh>
    <rPh sb="1" eb="2">
      <t>シン</t>
    </rPh>
    <rPh sb="2" eb="4">
      <t>チイキ</t>
    </rPh>
    <rPh sb="4" eb="6">
      <t>チョウソン</t>
    </rPh>
    <rPh sb="6" eb="8">
      <t>コウツウ</t>
    </rPh>
    <rPh sb="8" eb="10">
      <t>サイガイ</t>
    </rPh>
    <rPh sb="10" eb="12">
      <t>キョウサイ</t>
    </rPh>
    <rPh sb="12" eb="14">
      <t>ジム</t>
    </rPh>
    <rPh sb="14" eb="16">
      <t>クミアイ</t>
    </rPh>
    <rPh sb="17" eb="19">
      <t>イッパン</t>
    </rPh>
    <rPh sb="19" eb="21">
      <t>カイケイ</t>
    </rPh>
    <phoneticPr fontId="32"/>
  </si>
  <si>
    <t>長野県地方税滞納整理機構（一般会計）</t>
    <rPh sb="0" eb="3">
      <t>ナガノケン</t>
    </rPh>
    <rPh sb="3" eb="6">
      <t>チホウゼイ</t>
    </rPh>
    <rPh sb="6" eb="8">
      <t>タイノウ</t>
    </rPh>
    <rPh sb="8" eb="10">
      <t>セイリ</t>
    </rPh>
    <rPh sb="10" eb="12">
      <t>キコウ</t>
    </rPh>
    <rPh sb="13" eb="15">
      <t>イッパン</t>
    </rPh>
    <rPh sb="15" eb="17">
      <t>カイケイ</t>
    </rPh>
    <phoneticPr fontId="2"/>
  </si>
  <si>
    <t>-</t>
    <phoneticPr fontId="2"/>
  </si>
  <si>
    <t>南箕輪村開発公社</t>
    <rPh sb="0" eb="4">
      <t>ミ</t>
    </rPh>
    <rPh sb="4" eb="6">
      <t>カイハツ</t>
    </rPh>
    <rPh sb="6" eb="8">
      <t>コウシャ</t>
    </rPh>
    <phoneticPr fontId="2"/>
  </si>
  <si>
    <t>南箕輪村土地開発公社</t>
    <rPh sb="0" eb="4">
      <t>ミ</t>
    </rPh>
    <rPh sb="4" eb="6">
      <t>トチ</t>
    </rPh>
    <rPh sb="6" eb="8">
      <t>カイハツ</t>
    </rPh>
    <rPh sb="8" eb="10">
      <t>コウシャ</t>
    </rPh>
    <phoneticPr fontId="2"/>
  </si>
  <si>
    <t>福祉基金</t>
    <rPh sb="0" eb="2">
      <t>フクシ</t>
    </rPh>
    <rPh sb="2" eb="4">
      <t>キキン</t>
    </rPh>
    <phoneticPr fontId="2"/>
  </si>
  <si>
    <t>人づくり基金</t>
    <rPh sb="0" eb="1">
      <t>ヒト</t>
    </rPh>
    <rPh sb="4" eb="6">
      <t>キキン</t>
    </rPh>
    <phoneticPr fontId="2"/>
  </si>
  <si>
    <t>上伊那広域連合（ふるさと市町村圏基金事業特別会計）</t>
    <rPh sb="0" eb="3">
      <t>カミイナ</t>
    </rPh>
    <rPh sb="3" eb="5">
      <t>コウイキ</t>
    </rPh>
    <rPh sb="5" eb="7">
      <t>レンゴウ</t>
    </rPh>
    <phoneticPr fontId="2"/>
  </si>
  <si>
    <t>上伊那広域連合（土木振興事業特別会計）</t>
    <rPh sb="0" eb="3">
      <t>カミイナ</t>
    </rPh>
    <rPh sb="3" eb="5">
      <t>コウイキ</t>
    </rPh>
    <rPh sb="5" eb="7">
      <t>レンゴウ</t>
    </rPh>
    <phoneticPr fontId="2"/>
  </si>
  <si>
    <t>学校施設整備基金</t>
    <rPh sb="0" eb="2">
      <t>ガッコウ</t>
    </rPh>
    <rPh sb="2" eb="4">
      <t>シセツ</t>
    </rPh>
    <rPh sb="4" eb="6">
      <t>セイビ</t>
    </rPh>
    <rPh sb="6" eb="8">
      <t>キキン</t>
    </rPh>
    <phoneticPr fontId="2"/>
  </si>
  <si>
    <t>大芝高原温泉関連施設等整備基金</t>
    <rPh sb="0" eb="2">
      <t>オオシバ</t>
    </rPh>
    <rPh sb="2" eb="4">
      <t>コウゲン</t>
    </rPh>
    <rPh sb="4" eb="6">
      <t>オンセン</t>
    </rPh>
    <rPh sb="6" eb="8">
      <t>カンレン</t>
    </rPh>
    <rPh sb="8" eb="10">
      <t>シセツ</t>
    </rPh>
    <rPh sb="10" eb="11">
      <t>トウ</t>
    </rPh>
    <rPh sb="11" eb="13">
      <t>セイビ</t>
    </rPh>
    <rPh sb="13" eb="15">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</si>
  <si>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</si>
  <si>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</si>
  <si>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</si>
  <si>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</si>
  <si>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</si>
  <si>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</si>
  <si>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</si>
  <si>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</si>
  <si>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</si>
  <si>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</si>
  <si>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南原団地の焼却灰処分事業による土地開発公社の負債増や人口増対策に伴う村債の借入れにより、平成29年度からプラスに転じ、土地開発公社・一部事務組合の負債を中心に将来負担額は増加傾向にあるが、人口増に伴う需要額の増加での普通交付税の伸び等による標準財政規模の増により、数値としては前年度より改善した。また、有形固定資産減価償却率は、学校・保育園の増改築などにより伸びが抑えられており、類似団体よりやや高い水準にあるが、今後は多くの施設で老朽化対策を要する。財政状況と将来負担及び施設の老朽化のバランスを見極めながら、計画的な施設整備を推進していく。</t>
    <rPh sb="102" eb="105">
      <t>ジンコウゾウ</t>
    </rPh>
    <rPh sb="106" eb="107">
      <t>トモナ</t>
    </rPh>
    <rPh sb="108" eb="110">
      <t>ジュヨウ</t>
    </rPh>
    <rPh sb="110" eb="111">
      <t>ガク</t>
    </rPh>
    <rPh sb="112" eb="114">
      <t>ゾウカ</t>
    </rPh>
    <rPh sb="116" eb="118">
      <t>フツウ</t>
    </rPh>
    <rPh sb="118" eb="120">
      <t>コウフ</t>
    </rPh>
    <rPh sb="120" eb="121">
      <t>ゼイ</t>
    </rPh>
    <rPh sb="122" eb="123">
      <t>ノ</t>
    </rPh>
    <rPh sb="206" eb="207">
      <t>タカ</t>
    </rPh>
    <phoneticPr fontId="5"/>
  </si>
  <si>
    <t>現在のところ類似団体と比較して良好な状況であるが、実質公債費比率は、近年の人口増対策事業に伴う起債の償還により元利償還金額が増加するため、今後は当面増加し高止まりとなる見込みである。元利償還金額は前年度より増加したが、普通交付税の増により標準財政規模も増加したため、横ばいとなっている。また、将来負担比率は、南原団地の焼却灰処分事業により土地開発公社の負債が増加したため、平成29年度からプラスとなった。若干ずつ改善傾向ではあるが、近年の施設の人口増対策、今後の施設の老朽化対策に伴う起債のため、地方債残高は当面減少せず、将来負担比率も当面マイナスに戻らない見通しとなっている。財政状況と事業のバランスを見極めながら計画的な事業の推進を図るよう努める。</t>
    <rPh sb="109" eb="111">
      <t>フツウ</t>
    </rPh>
    <rPh sb="111" eb="114">
      <t>コウフゼイ</t>
    </rPh>
    <rPh sb="115" eb="116">
      <t>ゾウ</t>
    </rPh>
    <rPh sb="133" eb="134">
      <t>ヨコ</t>
    </rPh>
    <rPh sb="208" eb="210">
      <t>ケイコウ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</si>
</sst>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17" xfId="12" applyNumberFormat="1" applyFont="1" applyBorder="1" applyAlignment="1" applyProtection="1">
      <alignment horizontal="left" vertical="center" shrinkToFit="1"/>
      <protection locked="0"/>
    </xf>
    <xf numFmtId="0" fontId="34" fillId="0" borderId="113" xfId="12" applyNumberFormat="1" applyFont="1" applyBorder="1" applyAlignment="1" applyProtection="1">
      <alignment horizontal="left" vertical="center" shrinkToFit="1"/>
      <protection locked="0"/>
    </xf>
    <xf numFmtId="0" fontId="34" fillId="0" borderId="119"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115123</c:v>
                </c:pt>
                <c:pt idx="1">
                  <c:v>98899</c:v>
                </c:pt>
                <c:pt idx="2">
                  <c:v>96462</c:v>
                </c:pt>
                <c:pt idx="3">
                  <c:v>83103</c:v>
                </c:pt>
                <c:pt idx="4">
                  <c:v>84459</c:v>
                </c:pt>
              </c:numCache>
            </c:numRef>
          </c:val>
          <c:smooth val="0"/>
          <c:extLst>
            <c:ext xmlns:c16="http://schemas.microsoft.com/office/drawing/2014/chart" uri="{C3380CC4-5D6E-409C-BE32-E72D297353CC}">
              <c16:uniqueId val="{00000000-46E3-4B14-BC78-9CAB635BE2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81245</c:v>
                </c:pt>
                <c:pt idx="1">
                  <c:v>111073</c:v>
                </c:pt>
                <c:pt idx="2">
                  <c:v>53578</c:v>
                </c:pt>
                <c:pt idx="3">
                  <c:v>53174</c:v>
                </c:pt>
                <c:pt idx="4">
                  <c:v>53643</c:v>
                </c:pt>
              </c:numCache>
            </c:numRef>
          </c:val>
          <c:smooth val="0"/>
          <c:extLst>
            <c:ext xmlns:c16="http://schemas.microsoft.com/office/drawing/2014/chart" uri="{C3380CC4-5D6E-409C-BE32-E72D297353CC}">
              <c16:uniqueId val="{00000001-46E3-4B14-BC78-9CAB635BE2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8.64</c:v>
                </c:pt>
                <c:pt idx="1">
                  <c:v>9.58</c:v>
                </c:pt>
                <c:pt idx="2">
                  <c:v>7.72</c:v>
                </c:pt>
                <c:pt idx="3">
                  <c:v>7.36</c:v>
                </c:pt>
                <c:pt idx="4">
                  <c:v>10.5</c:v>
                </c:pt>
              </c:numCache>
            </c:numRef>
          </c:val>
          <c:extLst>
            <c:ext xmlns:c16="http://schemas.microsoft.com/office/drawing/2014/chart" uri="{C3380CC4-5D6E-409C-BE32-E72D297353CC}">
              <c16:uniqueId val="{00000000-D7F9-44ED-9A66-FAD9BE084D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53.52</c:v>
                </c:pt>
                <c:pt idx="1">
                  <c:v>52.7</c:v>
                </c:pt>
                <c:pt idx="2">
                  <c:v>51.46</c:v>
                </c:pt>
                <c:pt idx="3">
                  <c:v>51.11</c:v>
                </c:pt>
                <c:pt idx="4">
                  <c:v>47.62</c:v>
                </c:pt>
              </c:numCache>
            </c:numRef>
          </c:val>
          <c:extLst>
            <c:ext xmlns:c16="http://schemas.microsoft.com/office/drawing/2014/chart" uri="{C3380CC4-5D6E-409C-BE32-E72D297353CC}">
              <c16:uniqueId val="{00000001-D7F9-44ED-9A66-FAD9BE084D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-0.7</c:v>
                </c:pt>
                <c:pt idx="1">
                  <c:v>1.1100000000000001</c:v>
                </c:pt>
                <c:pt idx="2">
                  <c:v>-1.59</c:v>
                </c:pt>
                <c:pt idx="3">
                  <c:v>-0.26</c:v>
                </c:pt>
                <c:pt idx="4">
                  <c:v>3.69</c:v>
                </c:pt>
              </c:numCache>
            </c:numRef>
          </c:val>
          <c:smooth val="0"/>
          <c:extLst>
            <c:ext xmlns:c16="http://schemas.microsoft.com/office/drawing/2014/chart" uri="{C3380CC4-5D6E-409C-BE32-E72D297353CC}">
              <c16:uniqueId val="{00000002-D7F9-44ED-9A66-FAD9BE084D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D11-4A4F-AB18-EA90BB72C5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11-4A4F-AB18-EA90BB72C56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D11-4A4F-AB18-EA90BB72C56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D11-4A4F-AB18-EA90BB72C56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0.05</c:v>
                </c:pt>
                <c:pt idx="2">
                  <c:v>#N/A</c:v>
                </c:pt>
                <c:pt idx="3">
                  <c:v>0.06</c:v>
                </c:pt>
                <c:pt idx="4">
                  <c:v>#N/A</c:v>
                </c:pt>
                <c:pt idx="5">
                  <c:v>0.09</c:v>
                </c:pt>
                <c:pt idx="6">
                  <c:v>#N/A</c:v>
                </c:pt>
                <c:pt idx="7">
                  <c:v>0.05</c:v>
                </c:pt>
                <c:pt idx="8">
                  <c:v>#N/A</c:v>
                </c:pt>
                <c:pt idx="9">
                  <c:v>0.05</c:v>
                </c:pt>
              </c:numCache>
            </c:numRef>
          </c:val>
          <c:extLst>
            <c:ext xmlns:c16="http://schemas.microsoft.com/office/drawing/2014/chart" uri="{C3380CC4-5D6E-409C-BE32-E72D297353CC}">
              <c16:uniqueId val="{00000004-9D11-4A4F-AB18-EA90BB72C56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0.49</c:v>
                </c:pt>
                <c:pt idx="2">
                  <c:v>#N/A</c:v>
                </c:pt>
                <c:pt idx="3">
                  <c:v>1.02</c:v>
                </c:pt>
                <c:pt idx="4">
                  <c:v>#N/A</c:v>
                </c:pt>
                <c:pt idx="5">
                  <c:v>0.22</c:v>
                </c:pt>
                <c:pt idx="6">
                  <c:v>#N/A</c:v>
                </c:pt>
                <c:pt idx="7">
                  <c:v>0.04</c:v>
                </c:pt>
                <c:pt idx="8">
                  <c:v>#N/A</c:v>
                </c:pt>
                <c:pt idx="9">
                  <c:v>0.1</c:v>
                </c:pt>
              </c:numCache>
            </c:numRef>
          </c:val>
          <c:extLst>
            <c:ext xmlns:c16="http://schemas.microsoft.com/office/drawing/2014/chart" uri="{C3380CC4-5D6E-409C-BE32-E72D297353CC}">
              <c16:uniqueId val="{00000005-9D11-4A4F-AB18-EA90BB72C56A}"/>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18.38</c:v>
                </c:pt>
                <c:pt idx="2">
                  <c:v>#N/A</c:v>
                </c:pt>
                <c:pt idx="3">
                  <c:v>18.21</c:v>
                </c:pt>
                <c:pt idx="4">
                  <c:v>#N/A</c:v>
                </c:pt>
                <c:pt idx="5">
                  <c:v>19.059999999999999</c:v>
                </c:pt>
                <c:pt idx="6">
                  <c:v>#N/A</c:v>
                </c:pt>
                <c:pt idx="7">
                  <c:v>17.559999999999999</c:v>
                </c:pt>
                <c:pt idx="8">
                  <c:v>#N/A</c:v>
                </c:pt>
                <c:pt idx="9">
                  <c:v>0.65</c:v>
                </c:pt>
              </c:numCache>
            </c:numRef>
          </c:val>
          <c:extLst>
            <c:ext xmlns:c16="http://schemas.microsoft.com/office/drawing/2014/chart" uri="{C3380CC4-5D6E-409C-BE32-E72D297353CC}">
              <c16:uniqueId val="{00000006-9D11-4A4F-AB18-EA90BB72C56A}"/>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1.05</c:v>
                </c:pt>
                <c:pt idx="2">
                  <c:v>#N/A</c:v>
                </c:pt>
                <c:pt idx="3">
                  <c:v>0.77</c:v>
                </c:pt>
                <c:pt idx="4">
                  <c:v>#N/A</c:v>
                </c:pt>
                <c:pt idx="5">
                  <c:v>1.33</c:v>
                </c:pt>
                <c:pt idx="6">
                  <c:v>#N/A</c:v>
                </c:pt>
                <c:pt idx="7">
                  <c:v>1.47</c:v>
                </c:pt>
                <c:pt idx="8">
                  <c:v>#N/A</c:v>
                </c:pt>
                <c:pt idx="9">
                  <c:v>1.1499999999999999</c:v>
                </c:pt>
              </c:numCache>
            </c:numRef>
          </c:val>
          <c:extLst>
            <c:ext xmlns:c16="http://schemas.microsoft.com/office/drawing/2014/chart" uri="{C3380CC4-5D6E-409C-BE32-E72D297353CC}">
              <c16:uniqueId val="{00000007-9D11-4A4F-AB18-EA90BB72C56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8.64</c:v>
                </c:pt>
                <c:pt idx="2">
                  <c:v>#N/A</c:v>
                </c:pt>
                <c:pt idx="3">
                  <c:v>9.58</c:v>
                </c:pt>
                <c:pt idx="4">
                  <c:v>#N/A</c:v>
                </c:pt>
                <c:pt idx="5">
                  <c:v>7.72</c:v>
                </c:pt>
                <c:pt idx="6">
                  <c:v>#N/A</c:v>
                </c:pt>
                <c:pt idx="7">
                  <c:v>7.35</c:v>
                </c:pt>
                <c:pt idx="8">
                  <c:v>#N/A</c:v>
                </c:pt>
                <c:pt idx="9">
                  <c:v>10.49</c:v>
                </c:pt>
              </c:numCache>
            </c:numRef>
          </c:val>
          <c:extLst>
            <c:ext xmlns:c16="http://schemas.microsoft.com/office/drawing/2014/chart" uri="{C3380CC4-5D6E-409C-BE32-E72D297353CC}">
              <c16:uniqueId val="{00000008-9D11-4A4F-AB18-EA90BB72C56A}"/>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0.72</c:v>
                </c:pt>
                <c:pt idx="2">
                  <c:v>#N/A</c:v>
                </c:pt>
                <c:pt idx="3">
                  <c:v>0.98</c:v>
                </c:pt>
                <c:pt idx="4">
                  <c:v>#N/A</c:v>
                </c:pt>
                <c:pt idx="5">
                  <c:v>0.63</c:v>
                </c:pt>
                <c:pt idx="6">
                  <c:v>0.31</c:v>
                </c:pt>
                <c:pt idx="7">
                  <c:v>#N/A</c:v>
                </c:pt>
                <c:pt idx="8">
                  <c:v>#N/A</c:v>
                </c:pt>
                <c:pt idx="9">
                  <c:v>16.98</c:v>
                </c:pt>
              </c:numCache>
            </c:numRef>
          </c:val>
          <c:extLst>
            <c:ext xmlns:c16="http://schemas.microsoft.com/office/drawing/2014/chart" uri="{C3380CC4-5D6E-409C-BE32-E72D297353CC}">
              <c16:uniqueId val="{00000009-9D11-4A4F-AB18-EA90BB72C56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608</c:v>
                </c:pt>
                <c:pt idx="5">
                  <c:v>590</c:v>
                </c:pt>
                <c:pt idx="8">
                  <c:v>603</c:v>
                </c:pt>
                <c:pt idx="11">
                  <c:v>612</c:v>
                </c:pt>
                <c:pt idx="14">
                  <c:v>594</c:v>
                </c:pt>
              </c:numCache>
            </c:numRef>
          </c:val>
          <c:extLst>
            <c:ext xmlns:c16="http://schemas.microsoft.com/office/drawing/2014/chart" uri="{C3380CC4-5D6E-409C-BE32-E72D297353CC}">
              <c16:uniqueId val="{00000000-E80D-40BE-B0B9-F2EE42DFF7B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80D-40BE-B0B9-F2EE42DFF7B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c:v>
                </c:pt>
                <c:pt idx="3">
                  <c:v>4</c:v>
                </c:pt>
                <c:pt idx="6">
                  <c:v>4</c:v>
                </c:pt>
                <c:pt idx="9">
                  <c:v>1</c:v>
                </c:pt>
                <c:pt idx="12">
                  <c:v>0</c:v>
                </c:pt>
              </c:numCache>
            </c:numRef>
          </c:val>
          <c:extLst>
            <c:ext xmlns:c16="http://schemas.microsoft.com/office/drawing/2014/chart" uri="{C3380CC4-5D6E-409C-BE32-E72D297353CC}">
              <c16:uniqueId val="{00000002-E80D-40BE-B0B9-F2EE42DFF7B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97</c:v>
                </c:pt>
                <c:pt idx="3">
                  <c:v>118</c:v>
                </c:pt>
                <c:pt idx="6">
                  <c:v>130</c:v>
                </c:pt>
                <c:pt idx="9">
                  <c:v>96</c:v>
                </c:pt>
                <c:pt idx="12">
                  <c:v>85</c:v>
                </c:pt>
              </c:numCache>
            </c:numRef>
          </c:val>
          <c:extLst>
            <c:ext xmlns:c16="http://schemas.microsoft.com/office/drawing/2014/chart" uri="{C3380CC4-5D6E-409C-BE32-E72D297353CC}">
              <c16:uniqueId val="{00000003-E80D-40BE-B0B9-F2EE42DFF7B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284</c:v>
                </c:pt>
                <c:pt idx="3">
                  <c:v>297</c:v>
                </c:pt>
                <c:pt idx="6">
                  <c:v>268</c:v>
                </c:pt>
                <c:pt idx="9">
                  <c:v>271</c:v>
                </c:pt>
                <c:pt idx="12">
                  <c:v>328</c:v>
                </c:pt>
              </c:numCache>
            </c:numRef>
          </c:val>
          <c:extLst>
            <c:ext xmlns:c16="http://schemas.microsoft.com/office/drawing/2014/chart" uri="{C3380CC4-5D6E-409C-BE32-E72D297353CC}">
              <c16:uniqueId val="{00000004-E80D-40BE-B0B9-F2EE42DFF7B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0D-40BE-B0B9-F2EE42DFF7B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0D-40BE-B0B9-F2EE42DFF7B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394</c:v>
                </c:pt>
                <c:pt idx="3">
                  <c:v>412</c:v>
                </c:pt>
                <c:pt idx="6">
                  <c:v>457</c:v>
                </c:pt>
                <c:pt idx="9">
                  <c:v>458</c:v>
                </c:pt>
                <c:pt idx="12">
                  <c:v>438</c:v>
                </c:pt>
              </c:numCache>
            </c:numRef>
          </c:val>
          <c:extLst>
            <c:ext xmlns:c16="http://schemas.microsoft.com/office/drawing/2014/chart" uri="{C3380CC4-5D6E-409C-BE32-E72D297353CC}">
              <c16:uniqueId val="{00000007-E80D-40BE-B0B9-F2EE42DFF7B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171</c:v>
                </c:pt>
                <c:pt idx="2">
                  <c:v>#N/A</c:v>
                </c:pt>
                <c:pt idx="3">
                  <c:v>#N/A</c:v>
                </c:pt>
                <c:pt idx="4">
                  <c:v>241</c:v>
                </c:pt>
                <c:pt idx="5">
                  <c:v>#N/A</c:v>
                </c:pt>
                <c:pt idx="6">
                  <c:v>#N/A</c:v>
                </c:pt>
                <c:pt idx="7">
                  <c:v>256</c:v>
                </c:pt>
                <c:pt idx="8">
                  <c:v>#N/A</c:v>
                </c:pt>
                <c:pt idx="9">
                  <c:v>#N/A</c:v>
                </c:pt>
                <c:pt idx="10">
                  <c:v>214</c:v>
                </c:pt>
                <c:pt idx="11">
                  <c:v>#N/A</c:v>
                </c:pt>
                <c:pt idx="12">
                  <c:v>#N/A</c:v>
                </c:pt>
                <c:pt idx="13">
                  <c:v>257</c:v>
                </c:pt>
                <c:pt idx="14">
                  <c:v>#N/A</c:v>
                </c:pt>
              </c:numCache>
            </c:numRef>
          </c:val>
          <c:smooth val="0"/>
          <c:extLst>
            <c:ext xmlns:c16="http://schemas.microsoft.com/office/drawing/2014/chart" uri="{C3380CC4-5D6E-409C-BE32-E72D297353CC}">
              <c16:uniqueId val="{00000008-E80D-40BE-B0B9-F2EE42DFF7B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6928</c:v>
                </c:pt>
                <c:pt idx="5">
                  <c:v>6859</c:v>
                </c:pt>
                <c:pt idx="8">
                  <c:v>7056</c:v>
                </c:pt>
                <c:pt idx="11">
                  <c:v>6795</c:v>
                </c:pt>
                <c:pt idx="14">
                  <c:v>6693</c:v>
                </c:pt>
              </c:numCache>
            </c:numRef>
          </c:val>
          <c:extLst>
            <c:ext xmlns:c16="http://schemas.microsoft.com/office/drawing/2014/chart" uri="{C3380CC4-5D6E-409C-BE32-E72D297353CC}">
              <c16:uniqueId val="{00000000-2415-4D76-92D4-02AEB33EDC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21</c:v>
                </c:pt>
                <c:pt idx="8">
                  <c:v>21</c:v>
                </c:pt>
                <c:pt idx="11">
                  <c:v>21</c:v>
                </c:pt>
                <c:pt idx="14">
                  <c:v>18</c:v>
                </c:pt>
              </c:numCache>
            </c:numRef>
          </c:val>
          <c:extLst>
            <c:ext xmlns:c16="http://schemas.microsoft.com/office/drawing/2014/chart" uri="{C3380CC4-5D6E-409C-BE32-E72D297353CC}">
              <c16:uniqueId val="{00000001-2415-4D76-92D4-02AEB33EDC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2918</c:v>
                </c:pt>
                <c:pt idx="5">
                  <c:v>2914</c:v>
                </c:pt>
                <c:pt idx="8">
                  <c:v>3023</c:v>
                </c:pt>
                <c:pt idx="11">
                  <c:v>3110</c:v>
                </c:pt>
                <c:pt idx="14">
                  <c:v>3111</c:v>
                </c:pt>
              </c:numCache>
            </c:numRef>
          </c:val>
          <c:extLst>
            <c:ext xmlns:c16="http://schemas.microsoft.com/office/drawing/2014/chart" uri="{C3380CC4-5D6E-409C-BE32-E72D297353CC}">
              <c16:uniqueId val="{00000002-2415-4D76-92D4-02AEB33EDC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15-4D76-92D4-02AEB33EDC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15-4D76-92D4-02AEB33EDC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296</c:v>
                </c:pt>
                <c:pt idx="3">
                  <c:v>530</c:v>
                </c:pt>
                <c:pt idx="6">
                  <c:v>700</c:v>
                </c:pt>
                <c:pt idx="9">
                  <c:v>691</c:v>
                </c:pt>
                <c:pt idx="12">
                  <c:v>613</c:v>
                </c:pt>
              </c:numCache>
            </c:numRef>
          </c:val>
          <c:extLst>
            <c:ext xmlns:c16="http://schemas.microsoft.com/office/drawing/2014/chart" uri="{C3380CC4-5D6E-409C-BE32-E72D297353CC}">
              <c16:uniqueId val="{00000005-2415-4D76-92D4-02AEB33EDC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794</c:v>
                </c:pt>
                <c:pt idx="3">
                  <c:v>767</c:v>
                </c:pt>
                <c:pt idx="6">
                  <c:v>704</c:v>
                </c:pt>
                <c:pt idx="9">
                  <c:v>765</c:v>
                </c:pt>
                <c:pt idx="12">
                  <c:v>662</c:v>
                </c:pt>
              </c:numCache>
            </c:numRef>
          </c:val>
          <c:extLst>
            <c:ext xmlns:c16="http://schemas.microsoft.com/office/drawing/2014/chart" uri="{C3380CC4-5D6E-409C-BE32-E72D297353CC}">
              <c16:uniqueId val="{00000006-2415-4D76-92D4-02AEB33EDC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558</c:v>
                </c:pt>
                <c:pt idx="3">
                  <c:v>589</c:v>
                </c:pt>
                <c:pt idx="6">
                  <c:v>883</c:v>
                </c:pt>
                <c:pt idx="9">
                  <c:v>836</c:v>
                </c:pt>
                <c:pt idx="12">
                  <c:v>823</c:v>
                </c:pt>
              </c:numCache>
            </c:numRef>
          </c:val>
          <c:extLst>
            <c:ext xmlns:c16="http://schemas.microsoft.com/office/drawing/2014/chart" uri="{C3380CC4-5D6E-409C-BE32-E72D297353CC}">
              <c16:uniqueId val="{00000007-2415-4D76-92D4-02AEB33EDC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3272</c:v>
                </c:pt>
                <c:pt idx="3">
                  <c:v>3153</c:v>
                </c:pt>
                <c:pt idx="6">
                  <c:v>2898</c:v>
                </c:pt>
                <c:pt idx="9">
                  <c:v>2640</c:v>
                </c:pt>
                <c:pt idx="12">
                  <c:v>2507</c:v>
                </c:pt>
              </c:numCache>
            </c:numRef>
          </c:val>
          <c:extLst>
            <c:ext xmlns:c16="http://schemas.microsoft.com/office/drawing/2014/chart" uri="{C3380CC4-5D6E-409C-BE32-E72D297353CC}">
              <c16:uniqueId val="{00000008-2415-4D76-92D4-02AEB33EDC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13</c:v>
                </c:pt>
                <c:pt idx="3">
                  <c:v>9</c:v>
                </c:pt>
                <c:pt idx="6">
                  <c:v>7</c:v>
                </c:pt>
                <c:pt idx="9">
                  <c:v>1</c:v>
                </c:pt>
                <c:pt idx="12">
                  <c:v>0</c:v>
                </c:pt>
              </c:numCache>
            </c:numRef>
          </c:val>
          <c:extLst>
            <c:ext xmlns:c16="http://schemas.microsoft.com/office/drawing/2014/chart" uri="{C3380CC4-5D6E-409C-BE32-E72D297353CC}">
              <c16:uniqueId val="{00000009-2415-4D76-92D4-02AEB33EDC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4844</c:v>
                </c:pt>
                <c:pt idx="3">
                  <c:v>5366</c:v>
                </c:pt>
                <c:pt idx="6">
                  <c:v>5404</c:v>
                </c:pt>
                <c:pt idx="9">
                  <c:v>5451</c:v>
                </c:pt>
                <c:pt idx="12">
                  <c:v>5555</c:v>
                </c:pt>
              </c:numCache>
            </c:numRef>
          </c:val>
          <c:extLst>
            <c:ext xmlns:c16="http://schemas.microsoft.com/office/drawing/2014/chart" uri="{C3380CC4-5D6E-409C-BE32-E72D297353CC}">
              <c16:uniqueId val="{0000000A-2415-4D76-92D4-02AEB33EDC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619</c:v>
                </c:pt>
                <c:pt idx="5">
                  <c:v>#N/A</c:v>
                </c:pt>
                <c:pt idx="6">
                  <c:v>#N/A</c:v>
                </c:pt>
                <c:pt idx="7">
                  <c:v>497</c:v>
                </c:pt>
                <c:pt idx="8">
                  <c:v>#N/A</c:v>
                </c:pt>
                <c:pt idx="9">
                  <c:v>#N/A</c:v>
                </c:pt>
                <c:pt idx="10">
                  <c:v>458</c:v>
                </c:pt>
                <c:pt idx="11">
                  <c:v>#N/A</c:v>
                </c:pt>
                <c:pt idx="12">
                  <c:v>#N/A</c:v>
                </c:pt>
                <c:pt idx="13">
                  <c:v>336</c:v>
                </c:pt>
                <c:pt idx="14">
                  <c:v>#N/A</c:v>
                </c:pt>
              </c:numCache>
            </c:numRef>
          </c:val>
          <c:smooth val="0"/>
          <c:extLst>
            <c:ext xmlns:c16="http://schemas.microsoft.com/office/drawing/2014/chart" uri="{C3380CC4-5D6E-409C-BE32-E72D297353CC}">
              <c16:uniqueId val="{0000000B-2415-4D76-92D4-02AEB33EDC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2162</c:v>
                </c:pt>
                <c:pt idx="1">
                  <c:v>2164</c:v>
                </c:pt>
                <c:pt idx="2">
                  <c:v>2166</c:v>
                </c:pt>
              </c:numCache>
            </c:numRef>
          </c:val>
          <c:extLst>
            <c:ext xmlns:c16="http://schemas.microsoft.com/office/drawing/2014/chart" uri="{C3380CC4-5D6E-409C-BE32-E72D297353CC}">
              <c16:uniqueId val="{00000000-E30D-4909-A8F2-F78FA35F40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159</c:v>
                </c:pt>
                <c:pt idx="1">
                  <c:v>159</c:v>
                </c:pt>
                <c:pt idx="2">
                  <c:v>159</c:v>
                </c:pt>
              </c:numCache>
            </c:numRef>
          </c:val>
          <c:extLst>
            <c:ext xmlns:c16="http://schemas.microsoft.com/office/drawing/2014/chart" uri="{C3380CC4-5D6E-409C-BE32-E72D297353CC}">
              <c16:uniqueId val="{00000001-E30D-4909-A8F2-F78FA35F40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581</c:v>
                </c:pt>
                <c:pt idx="1">
                  <c:v>677</c:v>
                </c:pt>
                <c:pt idx="2">
                  <c:v>676</c:v>
                </c:pt>
              </c:numCache>
            </c:numRef>
          </c:val>
          <c:extLst>
            <c:ext xmlns:c16="http://schemas.microsoft.com/office/drawing/2014/chart" uri="{C3380CC4-5D6E-409C-BE32-E72D297353CC}">
              <c16:uniqueId val="{00000002-E30D-4909-A8F2-F78FA35F408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{4D3EF0C8-0FE0-4B21-9750-048489F3BE8D}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358-422C-ABF7-0AAE3AC3F3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{6DFD90F4-890D-4956-AE1A-317EA4674400}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58-422C-ABF7-0AAE3AC3F3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{E1B7867F-AEE9-4CAD-863B-25277E6DA916}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58-422C-ABF7-0AAE3AC3F3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{54D104B6-C5EB-4B55-943D-A19B5FB6AB29}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58-422C-ABF7-0AAE3AC3F3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{3F95528D-F8D2-4E86-9A85-9DB77FB354D4}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58-422C-ABF7-0AAE3AC3F37D}"/>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{F0B0D7ED-00B3-40D0-A7FC-5E784B4E1A21}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358-422C-ABF7-0AAE3AC3F37D}"/>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{FF398BD6-2207-4670-8EA0-DC9EAFE66619}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358-422C-ABF7-0AAE3AC3F37D}"/>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{1A555363-0E78-4C2E-A7CA-5834930F060B}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358-422C-ABF7-0AAE3AC3F37D}"/>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{C1EFA9A0-1288-40E6-9931-300911460951}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358-422C-ABF7-0AAE3AC3F3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60.6</c:v>
                </c:pt>
                <c:pt idx="8">
                  <c:v>61.1</c:v>
                </c:pt>
                <c:pt idx="16">
                  <c:v>62.5</c:v>
                </c:pt>
                <c:pt idx="24">
                  <c:v>64.3</c:v>
                </c:pt>
                <c:pt idx="32">
                  <c:v>65.900000000000006</c:v>
                </c:pt>
              </c:numCache>
            </c:numRef>
          </c:xVal>
          <c:yVal>
            <c:numRef>
              <c:f>公会計指標分析・財政指標組合せ分析表!$BP$51:$DC$51</c:f>
              <c:numCache>
                <c:formatCode>#,##0.0;"▲ "#,##0.0</c:formatCode>
                <c:ptCount val="40"/>
                <c:pt idx="8">
                  <c:v>17.600000000000001</c:v>
                </c:pt>
                <c:pt idx="16">
                  <c:v>13.7</c:v>
                </c:pt>
                <c:pt idx="24">
                  <c:v>12.6</c:v>
                </c:pt>
                <c:pt idx="32">
                  <c:v>8.4</c:v>
                </c:pt>
              </c:numCache>
            </c:numRef>
          </c:yVal>
          <c:smooth val="0"/>
          <c:extLst>
            <c:ext xmlns:c16="http://schemas.microsoft.com/office/drawing/2014/chart" uri="{C3380CC4-5D6E-409C-BE32-E72D297353CC}">
              <c16:uniqueId val="{00000009-F358-422C-ABF7-0AAE3AC3F37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{67BC7C5D-0385-4B65-A43E-8375B8CC9C27}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358-422C-ABF7-0AAE3AC3F37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{CB1A7788-7E08-4926-8A17-7ABC1E1C9E9F}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58-422C-ABF7-0AAE3AC3F3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{989E7DA2-1F56-4B08-8634-3C1DFF660C14}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58-422C-ABF7-0AAE3AC3F3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{80867E44-4A31-478C-9A31-C5032E25A45D}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58-422C-ABF7-0AAE3AC3F3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{756508A7-CCB9-41B3-9716-204785B1ED98}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58-422C-ABF7-0AAE3AC3F37D}"/>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{D78C2F3E-CAA1-4875-BCE5-F4ECF5B8A516}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358-422C-ABF7-0AAE3AC3F37D}"/>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{A96675F6-0446-4EF7-B552-34AFE836911D}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358-422C-ABF7-0AAE3AC3F37D}"/>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{6C65989D-E97D-481A-A774-3D38EDC007B9}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358-422C-ABF7-0AAE3AC3F37D}"/>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{B4400344-2570-4FEA-A85B-F6F43E2BC202}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358-422C-ABF7-0AAE3AC3F3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62.6</c:v>
                </c:pt>
                <c:pt idx="8">
                  <c:v>63.5</c:v>
                </c:pt>
                <c:pt idx="16">
                  <c:v>65.3</c:v>
                </c:pt>
                <c:pt idx="24">
                  <c:v>65.7</c:v>
                </c:pt>
                <c:pt idx="32">
                  <c:v>65.3</c:v>
                </c:pt>
              </c:numCache>
            </c:numRef>
          </c:xVal>
          <c:yVal>
            <c:numRef>
              <c:f>公会計指標分析・財政指標組合せ分析表!$BP$55:$DC$55</c:f>
              <c:numCache>
                <c:formatCode>#,##0.0;"▲ "#,##0.0</c:formatCode>
                <c:ptCount val="40"/>
                <c:pt idx="0">
                  <c:v>44.9</c:v>
                </c:pt>
                <c:pt idx="8">
                  <c:v>40.799999999999997</c:v>
                </c:pt>
                <c:pt idx="16">
                  <c:v>38.5</c:v>
                </c:pt>
                <c:pt idx="24">
                  <c:v>35.5</c:v>
                </c:pt>
                <c:pt idx="32">
                  <c:v>13.5</c:v>
                </c:pt>
              </c:numCache>
            </c:numRef>
          </c:yVal>
          <c:smooth val="0"/>
          <c:extLst>
            <c:ext xmlns:c16="http://schemas.microsoft.com/office/drawing/2014/chart" uri="{C3380CC4-5D6E-409C-BE32-E72D297353CC}">
              <c16:uniqueId val="{00000013-F358-422C-ABF7-0AAE3AC3F37D}"/>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{7D1DC81C-4ADF-460B-B469-8476FB665B91}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3CE-4208-9FD3-C5B1655F4E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{E3C4288C-9DF9-4BCB-81C3-C359600CA46E}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CE-4208-9FD3-C5B1655F4E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{0306EC07-D8B0-40B3-B11A-B076189A1A2E}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CE-4208-9FD3-C5B1655F4E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{0D23B114-E74D-4B74-9607-0CD6EA42E59F}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CE-4208-9FD3-C5B1655F4E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{853C473D-7773-4CB6-938D-59461021DBAA}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CE-4208-9FD3-C5B1655F4EF4}"/>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{24F577FB-4C7A-4250-9B6F-4AB48C57D68C}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3CE-4208-9FD3-C5B1655F4EF4}"/>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{EF7F60F2-DAE4-4372-88A1-1677736CBACE}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3CE-4208-9FD3-C5B1655F4EF4}"/>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{78FFC347-8A05-48F6-9584-AD1D155B359E}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3CE-4208-9FD3-C5B1655F4EF4}"/>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{998702D7-2BC3-4B0D-8E81-E9A691454EA1}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3CE-4208-9FD3-C5B1655F4E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5.7</c:v>
                </c:pt>
                <c:pt idx="16">
                  <c:v>6.3</c:v>
                </c:pt>
                <c:pt idx="24">
                  <c:v>6.6</c:v>
                </c:pt>
                <c:pt idx="32">
                  <c:v>6.5</c:v>
                </c:pt>
              </c:numCache>
            </c:numRef>
          </c:xVal>
          <c:yVal>
            <c:numRef>
              <c:f>公会計指標分析・財政指標組合せ分析表!$BP$73:$DC$73</c:f>
              <c:numCache>
                <c:formatCode>#,##0.0;"▲ "#,##0.0</c:formatCode>
                <c:ptCount val="40"/>
                <c:pt idx="8">
                  <c:v>17.600000000000001</c:v>
                </c:pt>
                <c:pt idx="16">
                  <c:v>13.7</c:v>
                </c:pt>
                <c:pt idx="24">
                  <c:v>12.6</c:v>
                </c:pt>
                <c:pt idx="32">
                  <c:v>8.4</c:v>
                </c:pt>
              </c:numCache>
            </c:numRef>
          </c:yVal>
          <c:smooth val="0"/>
          <c:extLst>
            <c:ext xmlns:c16="http://schemas.microsoft.com/office/drawing/2014/chart" uri="{C3380CC4-5D6E-409C-BE32-E72D297353CC}">
              <c16:uniqueId val="{00000009-53CE-4208-9FD3-C5B1655F4EF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{5DB92941-E66D-4B80-8C34-42D162B7AC00}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3CE-4208-9FD3-C5B1655F4EF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{D2B531FD-CF77-4245-ACB1-4D2BF389B78D}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CE-4208-9FD3-C5B1655F4E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{58014E39-03F9-4729-A0FF-4419B8836E69}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CE-4208-9FD3-C5B1655F4E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{386B5BF0-5281-4D2C-872E-F4FE7294DD17}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CE-4208-9FD3-C5B1655F4E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{654E9078-5A89-4779-960D-AE213F861DE5}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CE-4208-9FD3-C5B1655F4EF4}"/>
                </c:ext>
              </c:extLst>
            </c:dLbl>
            <c:dLbl>
              <c:idx val="8"/>
              <c:layout>
                <c:manualLayout>
                  <c:x val="0"/>
                  <c:y val="1.0005774340420314E-3"/>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{C9C89F87-78DB-4716-8924-0B466556F340}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3CE-4208-9FD3-C5B1655F4EF4}"/>
                </c:ext>
              </c:extLst>
            </c:dLbl>
            <c:dLbl>
              <c:idx val="16"/>
              <c:layout>
                <c:manualLayout>
                  <c:x val="0"/>
                  <c:y val="-1.0005774340420314E-3"/>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{E35E08AF-72EE-4EDF-923B-DCCDBB6D3450}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3CE-4208-9FD3-C5B1655F4EF4}"/>
                </c:ext>
              </c:extLst>
            </c:dLbl>
            <c:dLbl>
              <c:idx val="24"/>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{B397FA15-7F00-4BE6-96D8-D5B1B0B27712}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3CE-4208-9FD3-C5B1655F4EF4}"/>
                </c:ext>
              </c:extLst>
            </c:dLbl>
            <c:dLbl>
              <c:idx val="32"/>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{CD39B781-F872-4C08-B438-EE47D6C17665}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3CE-4208-9FD3-C5B1655F4E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8.9</c:v>
                </c:pt>
                <c:pt idx="24">
                  <c:v>8.8000000000000007</c:v>
                </c:pt>
                <c:pt idx="32">
                  <c:v>8.3000000000000007</c:v>
                </c:pt>
              </c:numCache>
            </c:numRef>
          </c:xVal>
          <c:yVal>
            <c:numRef>
              <c:f>公会計指標分析・財政指標組合せ分析表!$BP$77:$DC$77</c:f>
              <c:numCache>
                <c:formatCode>#,##0.0;"▲ "#,##0.0</c:formatCode>
                <c:ptCount val="40"/>
                <c:pt idx="0">
                  <c:v>44.9</c:v>
                </c:pt>
                <c:pt idx="8">
                  <c:v>40.799999999999997</c:v>
                </c:pt>
                <c:pt idx="16">
                  <c:v>38.5</c:v>
                </c:pt>
                <c:pt idx="24">
                  <c:v>35.5</c:v>
                </c:pt>
                <c:pt idx="32">
                  <c:v>13.5</c:v>
                </c:pt>
              </c:numCache>
            </c:numRef>
          </c:yVal>
          <c:smooth val="0"/>
          <c:extLst>
            <c:ext xmlns:c16="http://schemas.microsoft.com/office/drawing/2014/chart" uri="{C3380CC4-5D6E-409C-BE32-E72D297353CC}">
              <c16:uniqueId val="{00000013-53CE-4208-9FD3-C5B1655F4EF4}"/>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長野県南箕輪村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は人口増対策等の大型事業の資金として多額の地方債を発行しているため、償還開始に伴い元利償還金が増加し高止まりとなっている。令和２年度は公営企業への繰入金が大幅に増加しており、分子が大幅に増加しているが、分母の伸びも大きいため、単年度の実質公債費比率は前年度より横ばいである。今後は村、一部事務組合とも地方債の償還額が増加し、実質公債費比率は上昇する見込みである。従来地方債は交付税措置のあるものに限り借り入れ実質的な公債費の抑制を図りながら事業を行ってきたところであるが、補助金や基金を活用し、発行額自体の抑制にも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長野県南箕輪村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近年は、保育園・小学校増築など、人口増に伴う施設整備を毎年行ってきており、その財源として地方債を活用してきたため、地方債残高が増加し続け、平成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将来負担比率がマイナスからプラスに転じた。令和２年度は、公営企業債等繰入見込額の減などにより将来負担額が減少しており、前年度より若干改善した。今後も、施設の老朽化対策等の資金として地方債を発行せざるを得ない状況であり、また、学校施設整備基金を給食センター改修の際に取り崩す予定であるため、将来負担比率は当面はプラスのまま推移する見込みである。数値が大きく上昇しないよう収入と負債のバランスを見極めながら、事業の精査などにより財政の健全化に務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長野県南箕輪村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億余りとなり、前年度末より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百万円の微増となった。その要因としては、毎年講演会等のために取り崩している「人づくり基金」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万円を取り崩し、その他の基金でそれぞれの利息を積み立てたことによる。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児童増に伴い、令和４・５年度に学校給食センターを新築する予定のため、財政運営に余裕があれば財政調整基金及び学校施設等整備基金への積み立てを行う。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学校施設等整備基金：南箕輪村立学校の校舎・体育館及び学校給食センターの施設・設備等の整備の財源を積み立てるため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福祉基金：本格的な少子高齢化社会の到来に備え、安心して子育てができる環境整備、地域における福祉活動の促進、快適な生活環境の形成等を図るため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大芝高原温泉関連施設等整備基金：大芝高原温泉関連施設及び大芝高原内の施設整備に必要な財源を積み立てるため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づくり基金：南箕輪村に住む人たちの研修及び交流活動の促進事業並びに修学意欲のある人たちへの奨学資金援助事業を行う財源とし、もって南箕輪村の明日を担う人材の育成及び魅力的な地域づくりに資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万円を取り崩し、講演会、奨学資金援助、キャリア教育推進等人材育成事業に使用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学校施設等整備基金、福祉基金、大芝高原温泉関連施設等整備基金：基金利息の積み立てのみの微増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基本的な方針として、公共施設、インフラ等の長寿命化対策や多額の負担が見込まれる特定の財政支出に備えるため、一定額を確保していく。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学校施設等整備基金：児童増に伴う学校給食センターを新築する予定のため、財政運営に余裕があれば優先的に積み立てを行う。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福祉基金：中期的に保育園の老朽化対応が見込まれるため、財政運営に余裕があれば積み立てを行う。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大芝高原温泉関連施設等整備基金：近年は財政状況が厳しくなってきたため中断しているが、毎年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万円の積立を基本としている。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人づくり基金：毎年人材育成事業に活用していく。積み立ては行わない。</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百万円、前年度末より基金利息の積み立てによる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百万円増の微増となっている。近年は基金利息の積み立て分の異動のみである。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将来負担比率がプラスであるため、積極的な取り崩しは当面控えたいところであるが、長期的には、施設の老朽化対応等に必要に応じて活用する。近年、減債基金と併せた残高は、標準財政規模比の約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で推移しているが、引き続きこの水準を確保していく予定である。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百万円、前年度末より基金利息の積み立てによる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万円増の微増となっている。近年は基金利息の積み立て分の異動のみである。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村は満期一括償還地方債を借り入れしていないため、総額が今後の金利変動などに公債費の償還リスクに備えるものである。近年の人口増対策事業に伴う起債の元金償還が始まり、今後は償還金が増加していく見込であるため、償還金と財政の状況により取り崩す。近年、減債基金と併せた残高は、標準財政規模比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で推移しているが、引き続きこの水準を確保していく予定である。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15,754
15,417
40.99
8,580,939
8,067,857
477,360
4,547,468
5,555,273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近年は、人口増対策として村内全ての保育園及び小中学校の増改築等を行ってきたため、類似団体よりやや高い水準にある。一方で人口増対策対策として子育て関連施設の整備を優先してきたため、その他の施設の老朽化対策は後回しとなっている。今後は公共施設等総合管理計画に基づき計画的に改修を推進していく。</a:t>
          </a: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5" name="テキスト ボックス 54"/>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44577</xdr:rowOff>
    </xdr:from>
    <xdr:to>
      <xdr:col>23</xdr:col>
      <xdr:colOff>85090</xdr:colOff>
      <xdr:row>34</xdr:row>
      <xdr:rowOff>62103</xdr:rowOff>
    </xdr:to>
    <xdr:cxnSp macro="">
      <xdr:nvCxnSpPr>
        <xdr:cNvPr id="65" name="直線コネクタ 64"/>
        <xdr:cNvCxnSpPr/>
      </xdr:nvCxnSpPr>
      <xdr:spPr>
        <a:xfrm flipV="1">
          <a:off x="4760595" y="5445252"/>
          <a:ext cx="1270" cy="121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65930</xdr:rowOff>
    </xdr:from>
    <xdr:ext cx="405111" cy="259045"/>
    <xdr:sp macro="" textlink="">
      <xdr:nvSpPr>
        <xdr:cNvPr id="66" name="有形固定資産減価償却率最小値テキスト"/>
        <xdr:cNvSpPr txBox="1"/>
      </xdr:nvSpPr>
      <xdr:spPr>
        <a:xfrm>
          <a:off x="4813300" y="666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62103</xdr:rowOff>
    </xdr:from>
    <xdr:to>
      <xdr:col>23</xdr:col>
      <xdr:colOff>174625</xdr:colOff>
      <xdr:row>34</xdr:row>
      <xdr:rowOff>62103</xdr:rowOff>
    </xdr:to>
    <xdr:cxnSp macro="">
      <xdr:nvCxnSpPr>
        <xdr:cNvPr id="67" name="直線コネクタ 66"/>
        <xdr:cNvCxnSpPr/>
      </xdr:nvCxnSpPr>
      <xdr:spPr>
        <a:xfrm>
          <a:off x="4673600" y="666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162704</xdr:rowOff>
    </xdr:from>
    <xdr:ext cx="405111" cy="259045"/>
    <xdr:sp macro="" textlink="">
      <xdr:nvSpPr>
        <xdr:cNvPr id="68" name="有形固定資産減価償却率最大値テキスト"/>
        <xdr:cNvSpPr txBox="1"/>
      </xdr:nvSpPr>
      <xdr:spPr>
        <a:xfrm>
          <a:off x="4813300" y="522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44577</xdr:rowOff>
    </xdr:from>
    <xdr:to>
      <xdr:col>23</xdr:col>
      <xdr:colOff>174625</xdr:colOff>
      <xdr:row>27</xdr:row>
      <xdr:rowOff>44577</xdr:rowOff>
    </xdr:to>
    <xdr:cxnSp macro="">
      <xdr:nvCxnSpPr>
        <xdr:cNvPr id="69" name="直線コネクタ 68"/>
        <xdr:cNvCxnSpPr/>
      </xdr:nvCxnSpPr>
      <xdr:spPr>
        <a:xfrm>
          <a:off x="4673600" y="5445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102506</xdr:rowOff>
    </xdr:from>
    <xdr:ext cx="405111" cy="259045"/>
    <xdr:sp macro="" textlink="">
      <xdr:nvSpPr>
        <xdr:cNvPr id="70" name="有形固定資産減価償却率平均値テキスト"/>
        <xdr:cNvSpPr txBox="1"/>
      </xdr:nvSpPr>
      <xdr:spPr>
        <a:xfrm>
          <a:off x="4813300" y="5846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79629</xdr:rowOff>
    </xdr:from>
    <xdr:to>
      <xdr:col>23</xdr:col>
      <xdr:colOff>136525</xdr:colOff>
      <xdr:row>31</xdr:row>
      <xdr:rowOff>9779</xdr:rowOff>
    </xdr:to>
    <xdr:sp macro="" textlink="">
      <xdr:nvSpPr>
        <xdr:cNvPr id="71" name="フローチャート: 判断 70"/>
        <xdr:cNvSpPr/>
      </xdr:nvSpPr>
      <xdr:spPr>
        <a:xfrm>
          <a:off x="47117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96901</xdr:rowOff>
    </xdr:from>
    <xdr:to>
      <xdr:col>19</xdr:col>
      <xdr:colOff>187325</xdr:colOff>
      <xdr:row>31</xdr:row>
      <xdr:rowOff>27051</xdr:rowOff>
    </xdr:to>
    <xdr:sp macro="" textlink="">
      <xdr:nvSpPr>
        <xdr:cNvPr id="72" name="フローチャート: 判断 71"/>
        <xdr:cNvSpPr/>
      </xdr:nvSpPr>
      <xdr:spPr>
        <a:xfrm>
          <a:off x="4000500" y="60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3" name="フローチャート: 判断 72"/>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1905</xdr:rowOff>
    </xdr:from>
    <xdr:to>
      <xdr:col>11</xdr:col>
      <xdr:colOff>187325</xdr:colOff>
      <xdr:row>30</xdr:row>
      <xdr:rowOff>103505</xdr:rowOff>
    </xdr:to>
    <xdr:sp macro="" textlink="">
      <xdr:nvSpPr>
        <xdr:cNvPr id="74" name="フローチャート: 判断 73"/>
        <xdr:cNvSpPr/>
      </xdr:nvSpPr>
      <xdr:spPr>
        <a:xfrm>
          <a:off x="2476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134493</xdr:rowOff>
    </xdr:from>
    <xdr:to>
      <xdr:col>7</xdr:col>
      <xdr:colOff>187325</xdr:colOff>
      <xdr:row>30</xdr:row>
      <xdr:rowOff>64643</xdr:rowOff>
    </xdr:to>
    <xdr:sp macro="" textlink="">
      <xdr:nvSpPr>
        <xdr:cNvPr id="75" name="フローチャート: 判断 74"/>
        <xdr:cNvSpPr/>
      </xdr:nvSpPr>
      <xdr:spPr>
        <a:xfrm>
          <a:off x="1714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105537</xdr:rowOff>
    </xdr:from>
    <xdr:to>
      <xdr:col>23</xdr:col>
      <xdr:colOff>136525</xdr:colOff>
      <xdr:row>31</xdr:row>
      <xdr:rowOff>35687</xdr:rowOff>
    </xdr:to>
    <xdr:sp macro="" textlink="">
      <xdr:nvSpPr>
        <xdr:cNvPr id="81" name="楕円 80"/>
        <xdr:cNvSpPr/>
      </xdr:nvSpPr>
      <xdr:spPr>
        <a:xfrm>
          <a:off x="4711700" y="60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83964</xdr:rowOff>
    </xdr:from>
    <xdr:ext cx="405111" cy="259045"/>
    <xdr:sp macro="" textlink="">
      <xdr:nvSpPr>
        <xdr:cNvPr id="82" name="有形固定資産減価償却率該当値テキスト"/>
        <xdr:cNvSpPr txBox="1"/>
      </xdr:nvSpPr>
      <xdr:spPr>
        <a:xfrm>
          <a:off x="4813300" y="5998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36449</xdr:rowOff>
    </xdr:from>
    <xdr:to>
      <xdr:col>19</xdr:col>
      <xdr:colOff>187325</xdr:colOff>
      <xdr:row>30</xdr:row>
      <xdr:rowOff>138049</xdr:rowOff>
    </xdr:to>
    <xdr:sp macro="" textlink="">
      <xdr:nvSpPr>
        <xdr:cNvPr id="83" name="楕円 82"/>
        <xdr:cNvSpPr/>
      </xdr:nvSpPr>
      <xdr:spPr>
        <a:xfrm>
          <a:off x="4000500" y="59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87249</xdr:rowOff>
    </xdr:from>
    <xdr:to>
      <xdr:col>23</xdr:col>
      <xdr:colOff>85725</xdr:colOff>
      <xdr:row>30</xdr:row>
      <xdr:rowOff>156337</xdr:rowOff>
    </xdr:to>
    <xdr:cxnSp macro="">
      <xdr:nvCxnSpPr>
        <xdr:cNvPr id="84" name="直線コネクタ 83"/>
        <xdr:cNvCxnSpPr/>
      </xdr:nvCxnSpPr>
      <xdr:spPr>
        <a:xfrm>
          <a:off x="4051300" y="6002274"/>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5" name="楕円 84"/>
        <xdr:cNvSpPr/>
      </xdr:nvSpPr>
      <xdr:spPr>
        <a:xfrm>
          <a:off x="3238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9525</xdr:rowOff>
    </xdr:from>
    <xdr:to>
      <xdr:col>19</xdr:col>
      <xdr:colOff>136525</xdr:colOff>
      <xdr:row>30</xdr:row>
      <xdr:rowOff>87249</xdr:rowOff>
    </xdr:to>
    <xdr:cxnSp macro="">
      <xdr:nvCxnSpPr>
        <xdr:cNvPr id="86" name="直線コネクタ 85"/>
        <xdr:cNvCxnSpPr/>
      </xdr:nvCxnSpPr>
      <xdr:spPr>
        <a:xfrm>
          <a:off x="3289300" y="5924550"/>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69723</xdr:rowOff>
    </xdr:from>
    <xdr:to>
      <xdr:col>11</xdr:col>
      <xdr:colOff>187325</xdr:colOff>
      <xdr:row>29</xdr:row>
      <xdr:rowOff>171323</xdr:rowOff>
    </xdr:to>
    <xdr:sp macro="" textlink="">
      <xdr:nvSpPr>
        <xdr:cNvPr id="87" name="楕円 86"/>
        <xdr:cNvSpPr/>
      </xdr:nvSpPr>
      <xdr:spPr>
        <a:xfrm>
          <a:off x="24765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120523</xdr:rowOff>
    </xdr:from>
    <xdr:to>
      <xdr:col>15</xdr:col>
      <xdr:colOff>136525</xdr:colOff>
      <xdr:row>30</xdr:row>
      <xdr:rowOff>9525</xdr:rowOff>
    </xdr:to>
    <xdr:cxnSp macro="">
      <xdr:nvCxnSpPr>
        <xdr:cNvPr id="88" name="直線コネクタ 87"/>
        <xdr:cNvCxnSpPr/>
      </xdr:nvCxnSpPr>
      <xdr:spPr>
        <a:xfrm>
          <a:off x="2527300" y="5864098"/>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48133</xdr:rowOff>
    </xdr:from>
    <xdr:to>
      <xdr:col>7</xdr:col>
      <xdr:colOff>187325</xdr:colOff>
      <xdr:row>29</xdr:row>
      <xdr:rowOff>149733</xdr:rowOff>
    </xdr:to>
    <xdr:sp macro="" textlink="">
      <xdr:nvSpPr>
        <xdr:cNvPr id="89" name="楕円 88"/>
        <xdr:cNvSpPr/>
      </xdr:nvSpPr>
      <xdr:spPr>
        <a:xfrm>
          <a:off x="1714500" y="57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98933</xdr:rowOff>
    </xdr:from>
    <xdr:to>
      <xdr:col>11</xdr:col>
      <xdr:colOff>136525</xdr:colOff>
      <xdr:row>29</xdr:row>
      <xdr:rowOff>120523</xdr:rowOff>
    </xdr:to>
    <xdr:cxnSp macro="">
      <xdr:nvCxnSpPr>
        <xdr:cNvPr id="90" name="直線コネクタ 89"/>
        <xdr:cNvCxnSpPr/>
      </xdr:nvCxnSpPr>
      <xdr:spPr>
        <a:xfrm>
          <a:off x="1765300" y="5842508"/>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18178</xdr:rowOff>
    </xdr:from>
    <xdr:ext cx="405111" cy="259045"/>
    <xdr:sp macro="" textlink="">
      <xdr:nvSpPr>
        <xdr:cNvPr id="91" name="n_1aveValue有形固定資産減価償却率"/>
        <xdr:cNvSpPr txBox="1"/>
      </xdr:nvSpPr>
      <xdr:spPr>
        <a:xfrm>
          <a:off x="3836044" y="61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92" name="n_2aveValue有形固定資産減価償却率"/>
        <xdr:cNvSpPr txBox="1"/>
      </xdr:nvSpPr>
      <xdr:spPr>
        <a:xfrm>
          <a:off x="3086744" y="6087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94632</xdr:rowOff>
    </xdr:from>
    <xdr:ext cx="405111" cy="259045"/>
    <xdr:sp macro="" textlink="">
      <xdr:nvSpPr>
        <xdr:cNvPr id="93" name="n_3aveValue有形固定資産減価償却率"/>
        <xdr:cNvSpPr txBox="1"/>
      </xdr:nvSpPr>
      <xdr:spPr>
        <a:xfrm>
          <a:off x="2324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55770</xdr:rowOff>
    </xdr:from>
    <xdr:ext cx="405111" cy="259045"/>
    <xdr:sp macro="" textlink="">
      <xdr:nvSpPr>
        <xdr:cNvPr id="94" name="n_4aveValue有形固定資産減価償却率"/>
        <xdr:cNvSpPr txBox="1"/>
      </xdr:nvSpPr>
      <xdr:spPr>
        <a:xfrm>
          <a:off x="15627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154576</xdr:rowOff>
    </xdr:from>
    <xdr:ext cx="405111" cy="259045"/>
    <xdr:sp macro="" textlink="">
      <xdr:nvSpPr>
        <xdr:cNvPr id="95" name="n_1mainValue有形固定資産減価償却率"/>
        <xdr:cNvSpPr txBox="1"/>
      </xdr:nvSpPr>
      <xdr:spPr>
        <a:xfrm>
          <a:off x="3836044" y="572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96" name="n_2mainValue有形固定資産減価償却率"/>
        <xdr:cNvSpPr txBox="1"/>
      </xdr:nvSpPr>
      <xdr:spPr>
        <a:xfrm>
          <a:off x="3086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16400</xdr:rowOff>
    </xdr:from>
    <xdr:ext cx="405111" cy="259045"/>
    <xdr:sp macro="" textlink="">
      <xdr:nvSpPr>
        <xdr:cNvPr id="97" name="n_3mainValue有形固定資産減価償却率"/>
        <xdr:cNvSpPr txBox="1"/>
      </xdr:nvSpPr>
      <xdr:spPr>
        <a:xfrm>
          <a:off x="2324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98" name="n_4mainValue有形固定資産減価償却率"/>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起債の抑制と基金の積立により財政健全化に努めてきたが、近年は毎年人口増に伴う子育て関連施設等の整備のために地方債の借入れを行ってきたため、債務が大きく伸びた。また、コロナ禍により税収の見通しも不透明となっているところである。経常経費の削減などにより、引き続き改善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112945</xdr:rowOff>
    </xdr:from>
    <xdr:to>
      <xdr:col>76</xdr:col>
      <xdr:colOff>21589</xdr:colOff>
      <xdr:row>34</xdr:row>
      <xdr:rowOff>160877</xdr:rowOff>
    </xdr:to>
    <xdr:cxnSp macro="">
      <xdr:nvCxnSpPr>
        <xdr:cNvPr id="127" name="直線コネクタ 126"/>
        <xdr:cNvCxnSpPr/>
      </xdr:nvCxnSpPr>
      <xdr:spPr>
        <a:xfrm flipV="1">
          <a:off x="14793595" y="5513620"/>
          <a:ext cx="1269" cy="124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164704</xdr:rowOff>
    </xdr:from>
    <xdr:ext cx="469744" cy="259045"/>
    <xdr:sp macro="" textlink="">
      <xdr:nvSpPr>
        <xdr:cNvPr id="128" name="債務償還比率最小値テキスト"/>
        <xdr:cNvSpPr txBox="1"/>
      </xdr:nvSpPr>
      <xdr:spPr>
        <a:xfrm>
          <a:off x="14846300" y="676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160877</xdr:rowOff>
    </xdr:from>
    <xdr:to>
      <xdr:col>76</xdr:col>
      <xdr:colOff>111125</xdr:colOff>
      <xdr:row>34</xdr:row>
      <xdr:rowOff>160877</xdr:rowOff>
    </xdr:to>
    <xdr:cxnSp macro="">
      <xdr:nvCxnSpPr>
        <xdr:cNvPr id="129" name="直線コネクタ 128"/>
        <xdr:cNvCxnSpPr/>
      </xdr:nvCxnSpPr>
      <xdr:spPr>
        <a:xfrm>
          <a:off x="14706600" y="67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59622</xdr:rowOff>
    </xdr:from>
    <xdr:ext cx="469744" cy="259045"/>
    <xdr:sp macro="" textlink="">
      <xdr:nvSpPr>
        <xdr:cNvPr id="130" name="債務償還比率最大値テキスト"/>
        <xdr:cNvSpPr txBox="1"/>
      </xdr:nvSpPr>
      <xdr:spPr>
        <a:xfrm>
          <a:off x="14846300" y="528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112945</xdr:rowOff>
    </xdr:from>
    <xdr:to>
      <xdr:col>76</xdr:col>
      <xdr:colOff>111125</xdr:colOff>
      <xdr:row>27</xdr:row>
      <xdr:rowOff>112945</xdr:rowOff>
    </xdr:to>
    <xdr:cxnSp macro="">
      <xdr:nvCxnSpPr>
        <xdr:cNvPr id="131" name="直線コネクタ 130"/>
        <xdr:cNvCxnSpPr/>
      </xdr:nvCxnSpPr>
      <xdr:spPr>
        <a:xfrm>
          <a:off x="14706600" y="551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29280</xdr:rowOff>
    </xdr:from>
    <xdr:ext cx="469744" cy="259045"/>
    <xdr:sp macro="" textlink="">
      <xdr:nvSpPr>
        <xdr:cNvPr id="132" name="債務償還比率平均値テキスト"/>
        <xdr:cNvSpPr txBox="1"/>
      </xdr:nvSpPr>
      <xdr:spPr>
        <a:xfrm>
          <a:off x="14846300" y="6115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50853</xdr:rowOff>
    </xdr:from>
    <xdr:to>
      <xdr:col>76</xdr:col>
      <xdr:colOff>73025</xdr:colOff>
      <xdr:row>31</xdr:row>
      <xdr:rowOff>152453</xdr:rowOff>
    </xdr:to>
    <xdr:sp macro="" textlink="">
      <xdr:nvSpPr>
        <xdr:cNvPr id="133" name="フローチャート: 判断 132"/>
        <xdr:cNvSpPr/>
      </xdr:nvSpPr>
      <xdr:spPr>
        <a:xfrm>
          <a:off x="14744700" y="61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167079</xdr:rowOff>
    </xdr:from>
    <xdr:to>
      <xdr:col>72</xdr:col>
      <xdr:colOff>123825</xdr:colOff>
      <xdr:row>32</xdr:row>
      <xdr:rowOff>97229</xdr:rowOff>
    </xdr:to>
    <xdr:sp macro="" textlink="">
      <xdr:nvSpPr>
        <xdr:cNvPr id="134" name="フローチャート: 判断 133"/>
        <xdr:cNvSpPr/>
      </xdr:nvSpPr>
      <xdr:spPr>
        <a:xfrm>
          <a:off x="14033500" y="62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27654</xdr:rowOff>
    </xdr:from>
    <xdr:to>
      <xdr:col>68</xdr:col>
      <xdr:colOff>123825</xdr:colOff>
      <xdr:row>32</xdr:row>
      <xdr:rowOff>129254</xdr:rowOff>
    </xdr:to>
    <xdr:sp macro="" textlink="">
      <xdr:nvSpPr>
        <xdr:cNvPr id="135" name="フローチャート: 判断 134"/>
        <xdr:cNvSpPr/>
      </xdr:nvSpPr>
      <xdr:spPr>
        <a:xfrm>
          <a:off x="13271500" y="628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47445</xdr:rowOff>
    </xdr:from>
    <xdr:to>
      <xdr:col>64</xdr:col>
      <xdr:colOff>123825</xdr:colOff>
      <xdr:row>32</xdr:row>
      <xdr:rowOff>149045</xdr:rowOff>
    </xdr:to>
    <xdr:sp macro="" textlink="">
      <xdr:nvSpPr>
        <xdr:cNvPr id="136" name="フローチャート: 判断 135"/>
        <xdr:cNvSpPr/>
      </xdr:nvSpPr>
      <xdr:spPr>
        <a:xfrm>
          <a:off x="12509500" y="630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57880</xdr:rowOff>
    </xdr:from>
    <xdr:to>
      <xdr:col>60</xdr:col>
      <xdr:colOff>123825</xdr:colOff>
      <xdr:row>32</xdr:row>
      <xdr:rowOff>159480</xdr:rowOff>
    </xdr:to>
    <xdr:sp macro="" textlink="">
      <xdr:nvSpPr>
        <xdr:cNvPr id="137" name="フローチャート: 判断 136"/>
        <xdr:cNvSpPr/>
      </xdr:nvSpPr>
      <xdr:spPr>
        <a:xfrm>
          <a:off x="11747500" y="631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123518</xdr:rowOff>
    </xdr:from>
    <xdr:to>
      <xdr:col>76</xdr:col>
      <xdr:colOff>73025</xdr:colOff>
      <xdr:row>30</xdr:row>
      <xdr:rowOff>53668</xdr:rowOff>
    </xdr:to>
    <xdr:sp macro="" textlink="">
      <xdr:nvSpPr>
        <xdr:cNvPr id="143" name="楕円 142"/>
        <xdr:cNvSpPr/>
      </xdr:nvSpPr>
      <xdr:spPr>
        <a:xfrm>
          <a:off x="14744700" y="586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146395</xdr:rowOff>
    </xdr:from>
    <xdr:ext cx="469744" cy="259045"/>
    <xdr:sp macro="" textlink="">
      <xdr:nvSpPr>
        <xdr:cNvPr id="144" name="債務償還比率該当値テキスト"/>
        <xdr:cNvSpPr txBox="1"/>
      </xdr:nvSpPr>
      <xdr:spPr>
        <a:xfrm>
          <a:off x="14846300" y="571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29072</xdr:rowOff>
    </xdr:from>
    <xdr:to>
      <xdr:col>72</xdr:col>
      <xdr:colOff>123825</xdr:colOff>
      <xdr:row>30</xdr:row>
      <xdr:rowOff>130672</xdr:rowOff>
    </xdr:to>
    <xdr:sp macro="" textlink="">
      <xdr:nvSpPr>
        <xdr:cNvPr id="145" name="楕円 144"/>
        <xdr:cNvSpPr/>
      </xdr:nvSpPr>
      <xdr:spPr>
        <a:xfrm>
          <a:off x="14033500" y="594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2868</xdr:rowOff>
    </xdr:from>
    <xdr:to>
      <xdr:col>76</xdr:col>
      <xdr:colOff>22225</xdr:colOff>
      <xdr:row>30</xdr:row>
      <xdr:rowOff>79872</xdr:rowOff>
    </xdr:to>
    <xdr:cxnSp macro="">
      <xdr:nvCxnSpPr>
        <xdr:cNvPr id="146" name="直線コネクタ 145"/>
        <xdr:cNvCxnSpPr/>
      </xdr:nvCxnSpPr>
      <xdr:spPr>
        <a:xfrm flipV="1">
          <a:off x="14084300" y="5917893"/>
          <a:ext cx="711200" cy="7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37709</xdr:rowOff>
    </xdr:from>
    <xdr:to>
      <xdr:col>68</xdr:col>
      <xdr:colOff>123825</xdr:colOff>
      <xdr:row>30</xdr:row>
      <xdr:rowOff>139309</xdr:rowOff>
    </xdr:to>
    <xdr:sp macro="" textlink="">
      <xdr:nvSpPr>
        <xdr:cNvPr id="147" name="楕円 146"/>
        <xdr:cNvSpPr/>
      </xdr:nvSpPr>
      <xdr:spPr>
        <a:xfrm>
          <a:off x="13271500" y="595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79872</xdr:rowOff>
    </xdr:from>
    <xdr:to>
      <xdr:col>72</xdr:col>
      <xdr:colOff>73025</xdr:colOff>
      <xdr:row>30</xdr:row>
      <xdr:rowOff>88509</xdr:rowOff>
    </xdr:to>
    <xdr:cxnSp macro="">
      <xdr:nvCxnSpPr>
        <xdr:cNvPr id="148" name="直線コネクタ 147"/>
        <xdr:cNvCxnSpPr/>
      </xdr:nvCxnSpPr>
      <xdr:spPr>
        <a:xfrm flipV="1">
          <a:off x="13322300" y="5994897"/>
          <a:ext cx="762000" cy="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42746</xdr:rowOff>
    </xdr:from>
    <xdr:to>
      <xdr:col>64</xdr:col>
      <xdr:colOff>123825</xdr:colOff>
      <xdr:row>30</xdr:row>
      <xdr:rowOff>144346</xdr:rowOff>
    </xdr:to>
    <xdr:sp macro="" textlink="">
      <xdr:nvSpPr>
        <xdr:cNvPr id="149" name="楕円 148"/>
        <xdr:cNvSpPr/>
      </xdr:nvSpPr>
      <xdr:spPr>
        <a:xfrm>
          <a:off x="12509500" y="595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88509</xdr:rowOff>
    </xdr:from>
    <xdr:to>
      <xdr:col>68</xdr:col>
      <xdr:colOff>73025</xdr:colOff>
      <xdr:row>30</xdr:row>
      <xdr:rowOff>93546</xdr:rowOff>
    </xdr:to>
    <xdr:cxnSp macro="">
      <xdr:nvCxnSpPr>
        <xdr:cNvPr id="150" name="直線コネクタ 149"/>
        <xdr:cNvCxnSpPr/>
      </xdr:nvCxnSpPr>
      <xdr:spPr>
        <a:xfrm flipV="1">
          <a:off x="12560300" y="6003534"/>
          <a:ext cx="762000" cy="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61637</xdr:rowOff>
    </xdr:from>
    <xdr:to>
      <xdr:col>60</xdr:col>
      <xdr:colOff>123825</xdr:colOff>
      <xdr:row>30</xdr:row>
      <xdr:rowOff>163237</xdr:rowOff>
    </xdr:to>
    <xdr:sp macro="" textlink="">
      <xdr:nvSpPr>
        <xdr:cNvPr id="151" name="楕円 150"/>
        <xdr:cNvSpPr/>
      </xdr:nvSpPr>
      <xdr:spPr>
        <a:xfrm>
          <a:off x="11747500" y="597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93546</xdr:rowOff>
    </xdr:from>
    <xdr:to>
      <xdr:col>64</xdr:col>
      <xdr:colOff>73025</xdr:colOff>
      <xdr:row>30</xdr:row>
      <xdr:rowOff>112437</xdr:rowOff>
    </xdr:to>
    <xdr:cxnSp macro="">
      <xdr:nvCxnSpPr>
        <xdr:cNvPr id="152" name="直線コネクタ 151"/>
        <xdr:cNvCxnSpPr/>
      </xdr:nvCxnSpPr>
      <xdr:spPr>
        <a:xfrm flipV="1">
          <a:off x="11798300" y="6008571"/>
          <a:ext cx="7620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88356</xdr:rowOff>
    </xdr:from>
    <xdr:ext cx="469744" cy="259045"/>
    <xdr:sp macro="" textlink="">
      <xdr:nvSpPr>
        <xdr:cNvPr id="153" name="n_1aveValue債務償還比率"/>
        <xdr:cNvSpPr txBox="1"/>
      </xdr:nvSpPr>
      <xdr:spPr>
        <a:xfrm>
          <a:off x="13836727" y="634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120381</xdr:rowOff>
    </xdr:from>
    <xdr:ext cx="469744" cy="259045"/>
    <xdr:sp macro="" textlink="">
      <xdr:nvSpPr>
        <xdr:cNvPr id="154" name="n_2aveValue債務償還比率"/>
        <xdr:cNvSpPr txBox="1"/>
      </xdr:nvSpPr>
      <xdr:spPr>
        <a:xfrm>
          <a:off x="13087427" y="637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140172</xdr:rowOff>
    </xdr:from>
    <xdr:ext cx="469744" cy="259045"/>
    <xdr:sp macro="" textlink="">
      <xdr:nvSpPr>
        <xdr:cNvPr id="155" name="n_3aveValue債務償還比率"/>
        <xdr:cNvSpPr txBox="1"/>
      </xdr:nvSpPr>
      <xdr:spPr>
        <a:xfrm>
          <a:off x="12325427" y="639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150607</xdr:rowOff>
    </xdr:from>
    <xdr:ext cx="469744" cy="259045"/>
    <xdr:sp macro="" textlink="">
      <xdr:nvSpPr>
        <xdr:cNvPr id="156" name="n_4aveValue債務償還比率"/>
        <xdr:cNvSpPr txBox="1"/>
      </xdr:nvSpPr>
      <xdr:spPr>
        <a:xfrm>
          <a:off x="11563427" y="640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147199</xdr:rowOff>
    </xdr:from>
    <xdr:ext cx="469744" cy="259045"/>
    <xdr:sp macro="" textlink="">
      <xdr:nvSpPr>
        <xdr:cNvPr id="157" name="n_1mainValue債務償還比率"/>
        <xdr:cNvSpPr txBox="1"/>
      </xdr:nvSpPr>
      <xdr:spPr>
        <a:xfrm>
          <a:off x="13836727" y="571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155836</xdr:rowOff>
    </xdr:from>
    <xdr:ext cx="469744" cy="259045"/>
    <xdr:sp macro="" textlink="">
      <xdr:nvSpPr>
        <xdr:cNvPr id="158" name="n_2mainValue債務償還比率"/>
        <xdr:cNvSpPr txBox="1"/>
      </xdr:nvSpPr>
      <xdr:spPr>
        <a:xfrm>
          <a:off x="13087427" y="572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160873</xdr:rowOff>
    </xdr:from>
    <xdr:ext cx="469744" cy="259045"/>
    <xdr:sp macro="" textlink="">
      <xdr:nvSpPr>
        <xdr:cNvPr id="159" name="n_3mainValue債務償還比率"/>
        <xdr:cNvSpPr txBox="1"/>
      </xdr:nvSpPr>
      <xdr:spPr>
        <a:xfrm>
          <a:off x="12325427" y="573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8314</xdr:rowOff>
    </xdr:from>
    <xdr:ext cx="469744" cy="259045"/>
    <xdr:sp macro="" textlink="">
      <xdr:nvSpPr>
        <xdr:cNvPr id="160" name="n_4mainValue債務償還比率"/>
        <xdr:cNvSpPr txBox="1"/>
      </xdr:nvSpPr>
      <xdr:spPr>
        <a:xfrm>
          <a:off x="11563427" y="575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15,754
15,417
40.99
8,580,939
8,067,857
477,360
4,547,468
5,555,273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100965</xdr:rowOff>
    </xdr:from>
    <xdr:to>
      <xdr:col>24</xdr:col>
      <xdr:colOff>62865</xdr:colOff>
      <xdr:row>42</xdr:row>
      <xdr:rowOff>13335</xdr:rowOff>
    </xdr:to>
    <xdr:cxnSp macro="">
      <xdr:nvCxnSpPr>
        <xdr:cNvPr id="57" name="直線コネクタ 56"/>
        <xdr:cNvCxnSpPr/>
      </xdr:nvCxnSpPr>
      <xdr:spPr>
        <a:xfrm flipV="1">
          <a:off x="4634865" y="575881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47642</xdr:rowOff>
    </xdr:from>
    <xdr:ext cx="405111" cy="259045"/>
    <xdr:sp macro="" textlink="">
      <xdr:nvSpPr>
        <xdr:cNvPr id="60" name="【道路】&#10;有形固定資産減価償却率最大値テキスト"/>
        <xdr:cNvSpPr txBox="1"/>
      </xdr:nvSpPr>
      <xdr:spPr>
        <a:xfrm>
          <a:off x="467360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100965</xdr:rowOff>
    </xdr:from>
    <xdr:to>
      <xdr:col>24</xdr:col>
      <xdr:colOff>152400</xdr:colOff>
      <xdr:row>33</xdr:row>
      <xdr:rowOff>100965</xdr:rowOff>
    </xdr:to>
    <xdr:cxnSp macro="">
      <xdr:nvCxnSpPr>
        <xdr:cNvPr id="61" name="直線コネクタ 60"/>
        <xdr:cNvCxnSpPr/>
      </xdr:nvCxnSpPr>
      <xdr:spPr>
        <a:xfrm>
          <a:off x="4546600" y="575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41927</xdr:rowOff>
    </xdr:from>
    <xdr:ext cx="405111" cy="259045"/>
    <xdr:sp macro="" textlink="">
      <xdr:nvSpPr>
        <xdr:cNvPr id="62" name="【道路】&#10;有形固定資産減価償却率平均値テキスト"/>
        <xdr:cNvSpPr txBox="1"/>
      </xdr:nvSpPr>
      <xdr:spPr>
        <a:xfrm>
          <a:off x="4673600" y="655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xdr:cNvSpPr/>
      </xdr:nvSpPr>
      <xdr:spPr>
        <a:xfrm>
          <a:off x="4584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95885</xdr:rowOff>
    </xdr:from>
    <xdr:to>
      <xdr:col>20</xdr:col>
      <xdr:colOff>38100</xdr:colOff>
      <xdr:row>39</xdr:row>
      <xdr:rowOff>26035</xdr:rowOff>
    </xdr:to>
    <xdr:sp macro="" textlink="">
      <xdr:nvSpPr>
        <xdr:cNvPr id="64" name="フローチャート: 判断 63"/>
        <xdr:cNvSpPr/>
      </xdr:nvSpPr>
      <xdr:spPr>
        <a:xfrm>
          <a:off x="3746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52070</xdr:rowOff>
    </xdr:from>
    <xdr:to>
      <xdr:col>15</xdr:col>
      <xdr:colOff>101600</xdr:colOff>
      <xdr:row>38</xdr:row>
      <xdr:rowOff>153670</xdr:rowOff>
    </xdr:to>
    <xdr:sp macro="" textlink="">
      <xdr:nvSpPr>
        <xdr:cNvPr id="65" name="フローチャート: 判断 64"/>
        <xdr:cNvSpPr/>
      </xdr:nvSpPr>
      <xdr:spPr>
        <a:xfrm>
          <a:off x="2857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6" name="フローチャート: 判断 65"/>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133985</xdr:rowOff>
    </xdr:from>
    <xdr:to>
      <xdr:col>24</xdr:col>
      <xdr:colOff>114300</xdr:colOff>
      <xdr:row>38</xdr:row>
      <xdr:rowOff>64135</xdr:rowOff>
    </xdr:to>
    <xdr:sp macro="" textlink="">
      <xdr:nvSpPr>
        <xdr:cNvPr id="73" name="楕円 72"/>
        <xdr:cNvSpPr/>
      </xdr:nvSpPr>
      <xdr:spPr>
        <a:xfrm>
          <a:off x="45847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156862</xdr:rowOff>
    </xdr:from>
    <xdr:ext cx="405111" cy="259045"/>
    <xdr:sp macro="" textlink="">
      <xdr:nvSpPr>
        <xdr:cNvPr id="74" name="【道路】&#10;有形固定資産減価償却率該当値テキスト"/>
        <xdr:cNvSpPr txBox="1"/>
      </xdr:nvSpPr>
      <xdr:spPr>
        <a:xfrm>
          <a:off x="4673600"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139700</xdr:rowOff>
    </xdr:from>
    <xdr:to>
      <xdr:col>20</xdr:col>
      <xdr:colOff>38100</xdr:colOff>
      <xdr:row>38</xdr:row>
      <xdr:rowOff>69850</xdr:rowOff>
    </xdr:to>
    <xdr:sp macro="" textlink="">
      <xdr:nvSpPr>
        <xdr:cNvPr id="75" name="楕円 74"/>
        <xdr:cNvSpPr/>
      </xdr:nvSpPr>
      <xdr:spPr>
        <a:xfrm>
          <a:off x="3746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xdr:rowOff>
    </xdr:from>
    <xdr:to>
      <xdr:col>24</xdr:col>
      <xdr:colOff>63500</xdr:colOff>
      <xdr:row>38</xdr:row>
      <xdr:rowOff>19050</xdr:rowOff>
    </xdr:to>
    <xdr:cxnSp macro="">
      <xdr:nvCxnSpPr>
        <xdr:cNvPr id="76" name="直線コネクタ 75"/>
        <xdr:cNvCxnSpPr/>
      </xdr:nvCxnSpPr>
      <xdr:spPr>
        <a:xfrm flipV="1">
          <a:off x="3797300" y="65284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61595</xdr:rowOff>
    </xdr:from>
    <xdr:to>
      <xdr:col>15</xdr:col>
      <xdr:colOff>101600</xdr:colOff>
      <xdr:row>37</xdr:row>
      <xdr:rowOff>163195</xdr:rowOff>
    </xdr:to>
    <xdr:sp macro="" textlink="">
      <xdr:nvSpPr>
        <xdr:cNvPr id="77" name="楕円 76"/>
        <xdr:cNvSpPr/>
      </xdr:nvSpPr>
      <xdr:spPr>
        <a:xfrm>
          <a:off x="2857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112395</xdr:rowOff>
    </xdr:from>
    <xdr:to>
      <xdr:col>19</xdr:col>
      <xdr:colOff>177800</xdr:colOff>
      <xdr:row>38</xdr:row>
      <xdr:rowOff>19050</xdr:rowOff>
    </xdr:to>
    <xdr:cxnSp macro="">
      <xdr:nvCxnSpPr>
        <xdr:cNvPr id="78" name="直線コネクタ 77"/>
        <xdr:cNvCxnSpPr/>
      </xdr:nvCxnSpPr>
      <xdr:spPr>
        <a:xfrm>
          <a:off x="2908300" y="645604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29210</xdr:rowOff>
    </xdr:from>
    <xdr:to>
      <xdr:col>10</xdr:col>
      <xdr:colOff>165100</xdr:colOff>
      <xdr:row>37</xdr:row>
      <xdr:rowOff>130810</xdr:rowOff>
    </xdr:to>
    <xdr:sp macro="" textlink="">
      <xdr:nvSpPr>
        <xdr:cNvPr id="79" name="楕円 78"/>
        <xdr:cNvSpPr/>
      </xdr:nvSpPr>
      <xdr:spPr>
        <a:xfrm>
          <a:off x="1968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80010</xdr:rowOff>
    </xdr:from>
    <xdr:to>
      <xdr:col>15</xdr:col>
      <xdr:colOff>50800</xdr:colOff>
      <xdr:row>37</xdr:row>
      <xdr:rowOff>112395</xdr:rowOff>
    </xdr:to>
    <xdr:cxnSp macro="">
      <xdr:nvCxnSpPr>
        <xdr:cNvPr id="80" name="直線コネクタ 79"/>
        <xdr:cNvCxnSpPr/>
      </xdr:nvCxnSpPr>
      <xdr:spPr>
        <a:xfrm>
          <a:off x="2019300" y="64236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10160</xdr:rowOff>
    </xdr:from>
    <xdr:to>
      <xdr:col>6</xdr:col>
      <xdr:colOff>38100</xdr:colOff>
      <xdr:row>37</xdr:row>
      <xdr:rowOff>111760</xdr:rowOff>
    </xdr:to>
    <xdr:sp macro="" textlink="">
      <xdr:nvSpPr>
        <xdr:cNvPr id="81" name="楕円 80"/>
        <xdr:cNvSpPr/>
      </xdr:nvSpPr>
      <xdr:spPr>
        <a:xfrm>
          <a:off x="1079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60960</xdr:rowOff>
    </xdr:from>
    <xdr:to>
      <xdr:col>10</xdr:col>
      <xdr:colOff>114300</xdr:colOff>
      <xdr:row>37</xdr:row>
      <xdr:rowOff>80010</xdr:rowOff>
    </xdr:to>
    <xdr:cxnSp macro="">
      <xdr:nvCxnSpPr>
        <xdr:cNvPr id="82" name="直線コネクタ 81"/>
        <xdr:cNvCxnSpPr/>
      </xdr:nvCxnSpPr>
      <xdr:spPr>
        <a:xfrm>
          <a:off x="1130300" y="64046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17162</xdr:rowOff>
    </xdr:from>
    <xdr:ext cx="405111" cy="259045"/>
    <xdr:sp macro="" textlink="">
      <xdr:nvSpPr>
        <xdr:cNvPr id="83" name="n_1aveValue【道路】&#10;有形固定資産減価償却率"/>
        <xdr:cNvSpPr txBox="1"/>
      </xdr:nvSpPr>
      <xdr:spPr>
        <a:xfrm>
          <a:off x="35820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144797</xdr:rowOff>
    </xdr:from>
    <xdr:ext cx="405111" cy="259045"/>
    <xdr:sp macro="" textlink="">
      <xdr:nvSpPr>
        <xdr:cNvPr id="84" name="n_2aveValue【道路】&#10;有形固定資産減価償却率"/>
        <xdr:cNvSpPr txBox="1"/>
      </xdr:nvSpPr>
      <xdr:spPr>
        <a:xfrm>
          <a:off x="2705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5" name="n_3aveValue【道路】&#10;有形固定資産減価償却率"/>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86377</xdr:rowOff>
    </xdr:from>
    <xdr:ext cx="405111" cy="259045"/>
    <xdr:sp macro="" textlink="">
      <xdr:nvSpPr>
        <xdr:cNvPr id="87" name="n_1mainValue【道路】&#10;有形固定資産減価償却率"/>
        <xdr:cNvSpPr txBox="1"/>
      </xdr:nvSpPr>
      <xdr:spPr>
        <a:xfrm>
          <a:off x="35820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8272</xdr:rowOff>
    </xdr:from>
    <xdr:ext cx="405111" cy="259045"/>
    <xdr:sp macro="" textlink="">
      <xdr:nvSpPr>
        <xdr:cNvPr id="88" name="n_2mainValue【道路】&#10;有形固定資産減価償却率"/>
        <xdr:cNvSpPr txBox="1"/>
      </xdr:nvSpPr>
      <xdr:spPr>
        <a:xfrm>
          <a:off x="2705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147337</xdr:rowOff>
    </xdr:from>
    <xdr:ext cx="405111" cy="259045"/>
    <xdr:sp macro="" textlink="">
      <xdr:nvSpPr>
        <xdr:cNvPr id="89" name="n_3mainValue【道路】&#10;有形固定資産減価償却率"/>
        <xdr:cNvSpPr txBox="1"/>
      </xdr:nvSpPr>
      <xdr:spPr>
        <a:xfrm>
          <a:off x="1816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128287</xdr:rowOff>
    </xdr:from>
    <xdr:ext cx="405111" cy="259045"/>
    <xdr:sp macro="" textlink="">
      <xdr:nvSpPr>
        <xdr:cNvPr id="90" name="n_4mainValue【道路】&#10;有形固定資産減価償却率"/>
        <xdr:cNvSpPr txBox="1"/>
      </xdr:nvSpPr>
      <xdr:spPr>
        <a:xfrm>
          <a:off x="927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89592</xdr:rowOff>
    </xdr:from>
    <xdr:to>
      <xdr:col>54</xdr:col>
      <xdr:colOff>189865</xdr:colOff>
      <xdr:row>41</xdr:row>
      <xdr:rowOff>101232</xdr:rowOff>
    </xdr:to>
    <xdr:cxnSp macro="">
      <xdr:nvCxnSpPr>
        <xdr:cNvPr id="114" name="直線コネクタ 113"/>
        <xdr:cNvCxnSpPr/>
      </xdr:nvCxnSpPr>
      <xdr:spPr>
        <a:xfrm flipV="1">
          <a:off x="10476865" y="5918892"/>
          <a:ext cx="0" cy="121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105059</xdr:rowOff>
    </xdr:from>
    <xdr:ext cx="469744" cy="259045"/>
    <xdr:sp macro="" textlink="">
      <xdr:nvSpPr>
        <xdr:cNvPr id="115" name="【道路】&#10;一人当たり延長最小値テキスト"/>
        <xdr:cNvSpPr txBox="1"/>
      </xdr:nvSpPr>
      <xdr:spPr>
        <a:xfrm>
          <a:off x="10515600" y="713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101232</xdr:rowOff>
    </xdr:from>
    <xdr:to>
      <xdr:col>55</xdr:col>
      <xdr:colOff>88900</xdr:colOff>
      <xdr:row>41</xdr:row>
      <xdr:rowOff>101232</xdr:rowOff>
    </xdr:to>
    <xdr:cxnSp macro="">
      <xdr:nvCxnSpPr>
        <xdr:cNvPr id="116" name="直線コネクタ 115"/>
        <xdr:cNvCxnSpPr/>
      </xdr:nvCxnSpPr>
      <xdr:spPr>
        <a:xfrm>
          <a:off x="10388600" y="71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36269</xdr:rowOff>
    </xdr:from>
    <xdr:ext cx="534377" cy="259045"/>
    <xdr:sp macro="" textlink="">
      <xdr:nvSpPr>
        <xdr:cNvPr id="117" name="【道路】&#10;一人当たり延長最大値テキスト"/>
        <xdr:cNvSpPr txBox="1"/>
      </xdr:nvSpPr>
      <xdr:spPr>
        <a:xfrm>
          <a:off x="10515600" y="569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89592</xdr:rowOff>
    </xdr:from>
    <xdr:to>
      <xdr:col>55</xdr:col>
      <xdr:colOff>88900</xdr:colOff>
      <xdr:row>34</xdr:row>
      <xdr:rowOff>89592</xdr:rowOff>
    </xdr:to>
    <xdr:cxnSp macro="">
      <xdr:nvCxnSpPr>
        <xdr:cNvPr id="118" name="直線コネクタ 117"/>
        <xdr:cNvCxnSpPr/>
      </xdr:nvCxnSpPr>
      <xdr:spPr>
        <a:xfrm>
          <a:off x="10388600" y="591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142174</xdr:rowOff>
    </xdr:from>
    <xdr:ext cx="534377" cy="259045"/>
    <xdr:sp macro="" textlink="">
      <xdr:nvSpPr>
        <xdr:cNvPr id="119" name="【道路】&#10;一人当たり延長平均値テキスト"/>
        <xdr:cNvSpPr txBox="1"/>
      </xdr:nvSpPr>
      <xdr:spPr>
        <a:xfrm>
          <a:off x="10515600" y="648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119297</xdr:rowOff>
    </xdr:from>
    <xdr:to>
      <xdr:col>55</xdr:col>
      <xdr:colOff>50800</xdr:colOff>
      <xdr:row>39</xdr:row>
      <xdr:rowOff>49447</xdr:rowOff>
    </xdr:to>
    <xdr:sp macro="" textlink="">
      <xdr:nvSpPr>
        <xdr:cNvPr id="120" name="フローチャート: 判断 119"/>
        <xdr:cNvSpPr/>
      </xdr:nvSpPr>
      <xdr:spPr>
        <a:xfrm>
          <a:off x="10426700" y="663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134328</xdr:rowOff>
    </xdr:from>
    <xdr:to>
      <xdr:col>50</xdr:col>
      <xdr:colOff>165100</xdr:colOff>
      <xdr:row>39</xdr:row>
      <xdr:rowOff>64478</xdr:rowOff>
    </xdr:to>
    <xdr:sp macro="" textlink="">
      <xdr:nvSpPr>
        <xdr:cNvPr id="121" name="フローチャート: 判断 120"/>
        <xdr:cNvSpPr/>
      </xdr:nvSpPr>
      <xdr:spPr>
        <a:xfrm>
          <a:off x="9588500" y="664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145244</xdr:rowOff>
    </xdr:from>
    <xdr:to>
      <xdr:col>46</xdr:col>
      <xdr:colOff>38100</xdr:colOff>
      <xdr:row>39</xdr:row>
      <xdr:rowOff>75394</xdr:rowOff>
    </xdr:to>
    <xdr:sp macro="" textlink="">
      <xdr:nvSpPr>
        <xdr:cNvPr id="122" name="フローチャート: 判断 121"/>
        <xdr:cNvSpPr/>
      </xdr:nvSpPr>
      <xdr:spPr>
        <a:xfrm>
          <a:off x="8699500" y="666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155740</xdr:rowOff>
    </xdr:from>
    <xdr:to>
      <xdr:col>41</xdr:col>
      <xdr:colOff>101600</xdr:colOff>
      <xdr:row>39</xdr:row>
      <xdr:rowOff>85890</xdr:rowOff>
    </xdr:to>
    <xdr:sp macro="" textlink="">
      <xdr:nvSpPr>
        <xdr:cNvPr id="123" name="フローチャート: 判断 122"/>
        <xdr:cNvSpPr/>
      </xdr:nvSpPr>
      <xdr:spPr>
        <a:xfrm>
          <a:off x="7810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35554</xdr:rowOff>
    </xdr:from>
    <xdr:to>
      <xdr:col>36</xdr:col>
      <xdr:colOff>165100</xdr:colOff>
      <xdr:row>39</xdr:row>
      <xdr:rowOff>137154</xdr:rowOff>
    </xdr:to>
    <xdr:sp macro="" textlink="">
      <xdr:nvSpPr>
        <xdr:cNvPr id="124" name="フローチャート: 判断 123"/>
        <xdr:cNvSpPr/>
      </xdr:nvSpPr>
      <xdr:spPr>
        <a:xfrm>
          <a:off x="6921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159074</xdr:rowOff>
    </xdr:from>
    <xdr:to>
      <xdr:col>55</xdr:col>
      <xdr:colOff>50800</xdr:colOff>
      <xdr:row>40</xdr:row>
      <xdr:rowOff>89224</xdr:rowOff>
    </xdr:to>
    <xdr:sp macro="" textlink="">
      <xdr:nvSpPr>
        <xdr:cNvPr id="130" name="楕円 129"/>
        <xdr:cNvSpPr/>
      </xdr:nvSpPr>
      <xdr:spPr>
        <a:xfrm>
          <a:off x="10426700" y="684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137501</xdr:rowOff>
    </xdr:from>
    <xdr:ext cx="534377" cy="259045"/>
    <xdr:sp macro="" textlink="">
      <xdr:nvSpPr>
        <xdr:cNvPr id="131" name="【道路】&#10;一人当たり延長該当値テキスト"/>
        <xdr:cNvSpPr txBox="1"/>
      </xdr:nvSpPr>
      <xdr:spPr>
        <a:xfrm>
          <a:off x="10515600" y="682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155987</xdr:rowOff>
    </xdr:from>
    <xdr:to>
      <xdr:col>50</xdr:col>
      <xdr:colOff>165100</xdr:colOff>
      <xdr:row>40</xdr:row>
      <xdr:rowOff>86137</xdr:rowOff>
    </xdr:to>
    <xdr:sp macro="" textlink="">
      <xdr:nvSpPr>
        <xdr:cNvPr id="132" name="楕円 131"/>
        <xdr:cNvSpPr/>
      </xdr:nvSpPr>
      <xdr:spPr>
        <a:xfrm>
          <a:off x="9588500" y="684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35337</xdr:rowOff>
    </xdr:from>
    <xdr:to>
      <xdr:col>55</xdr:col>
      <xdr:colOff>0</xdr:colOff>
      <xdr:row>40</xdr:row>
      <xdr:rowOff>38424</xdr:rowOff>
    </xdr:to>
    <xdr:cxnSp macro="">
      <xdr:nvCxnSpPr>
        <xdr:cNvPr id="133" name="直線コネクタ 132"/>
        <xdr:cNvCxnSpPr/>
      </xdr:nvCxnSpPr>
      <xdr:spPr>
        <a:xfrm>
          <a:off x="9639300" y="6893337"/>
          <a:ext cx="8382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152216</xdr:rowOff>
    </xdr:from>
    <xdr:to>
      <xdr:col>46</xdr:col>
      <xdr:colOff>38100</xdr:colOff>
      <xdr:row>40</xdr:row>
      <xdr:rowOff>82366</xdr:rowOff>
    </xdr:to>
    <xdr:sp macro="" textlink="">
      <xdr:nvSpPr>
        <xdr:cNvPr id="134" name="楕円 133"/>
        <xdr:cNvSpPr/>
      </xdr:nvSpPr>
      <xdr:spPr>
        <a:xfrm>
          <a:off x="8699500" y="68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31566</xdr:rowOff>
    </xdr:from>
    <xdr:to>
      <xdr:col>50</xdr:col>
      <xdr:colOff>114300</xdr:colOff>
      <xdr:row>40</xdr:row>
      <xdr:rowOff>35337</xdr:rowOff>
    </xdr:to>
    <xdr:cxnSp macro="">
      <xdr:nvCxnSpPr>
        <xdr:cNvPr id="135" name="直線コネクタ 134"/>
        <xdr:cNvCxnSpPr/>
      </xdr:nvCxnSpPr>
      <xdr:spPr>
        <a:xfrm>
          <a:off x="8750300" y="6889566"/>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149834</xdr:rowOff>
    </xdr:from>
    <xdr:to>
      <xdr:col>41</xdr:col>
      <xdr:colOff>101600</xdr:colOff>
      <xdr:row>40</xdr:row>
      <xdr:rowOff>79984</xdr:rowOff>
    </xdr:to>
    <xdr:sp macro="" textlink="">
      <xdr:nvSpPr>
        <xdr:cNvPr id="136" name="楕円 135"/>
        <xdr:cNvSpPr/>
      </xdr:nvSpPr>
      <xdr:spPr>
        <a:xfrm>
          <a:off x="7810500" y="683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29184</xdr:rowOff>
    </xdr:from>
    <xdr:to>
      <xdr:col>45</xdr:col>
      <xdr:colOff>177800</xdr:colOff>
      <xdr:row>40</xdr:row>
      <xdr:rowOff>31566</xdr:rowOff>
    </xdr:to>
    <xdr:cxnSp macro="">
      <xdr:nvCxnSpPr>
        <xdr:cNvPr id="137" name="直線コネクタ 136"/>
        <xdr:cNvCxnSpPr/>
      </xdr:nvCxnSpPr>
      <xdr:spPr>
        <a:xfrm>
          <a:off x="7861300" y="6887184"/>
          <a:ext cx="889000" cy="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148120</xdr:rowOff>
    </xdr:from>
    <xdr:to>
      <xdr:col>36</xdr:col>
      <xdr:colOff>165100</xdr:colOff>
      <xdr:row>40</xdr:row>
      <xdr:rowOff>78270</xdr:rowOff>
    </xdr:to>
    <xdr:sp macro="" textlink="">
      <xdr:nvSpPr>
        <xdr:cNvPr id="138" name="楕円 137"/>
        <xdr:cNvSpPr/>
      </xdr:nvSpPr>
      <xdr:spPr>
        <a:xfrm>
          <a:off x="6921500" y="68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27470</xdr:rowOff>
    </xdr:from>
    <xdr:to>
      <xdr:col>41</xdr:col>
      <xdr:colOff>50800</xdr:colOff>
      <xdr:row>40</xdr:row>
      <xdr:rowOff>29184</xdr:rowOff>
    </xdr:to>
    <xdr:cxnSp macro="">
      <xdr:nvCxnSpPr>
        <xdr:cNvPr id="139" name="直線コネクタ 138"/>
        <xdr:cNvCxnSpPr/>
      </xdr:nvCxnSpPr>
      <xdr:spPr>
        <a:xfrm>
          <a:off x="6972300" y="6885470"/>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81005</xdr:rowOff>
    </xdr:from>
    <xdr:ext cx="534377" cy="259045"/>
    <xdr:sp macro="" textlink="">
      <xdr:nvSpPr>
        <xdr:cNvPr id="140" name="n_1aveValue【道路】&#10;一人当たり延長"/>
        <xdr:cNvSpPr txBox="1"/>
      </xdr:nvSpPr>
      <xdr:spPr>
        <a:xfrm>
          <a:off x="9359411" y="642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91920</xdr:rowOff>
    </xdr:from>
    <xdr:ext cx="534377" cy="259045"/>
    <xdr:sp macro="" textlink="">
      <xdr:nvSpPr>
        <xdr:cNvPr id="141" name="n_2aveValue【道路】&#10;一人当たり延長"/>
        <xdr:cNvSpPr txBox="1"/>
      </xdr:nvSpPr>
      <xdr:spPr>
        <a:xfrm>
          <a:off x="8483111" y="643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102417</xdr:rowOff>
    </xdr:from>
    <xdr:ext cx="534377" cy="259045"/>
    <xdr:sp macro="" textlink="">
      <xdr:nvSpPr>
        <xdr:cNvPr id="142" name="n_3aveValue【道路】&#10;一人当たり延長"/>
        <xdr:cNvSpPr txBox="1"/>
      </xdr:nvSpPr>
      <xdr:spPr>
        <a:xfrm>
          <a:off x="7594111" y="644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153681</xdr:rowOff>
    </xdr:from>
    <xdr:ext cx="534377" cy="259045"/>
    <xdr:sp macro="" textlink="">
      <xdr:nvSpPr>
        <xdr:cNvPr id="143" name="n_4aveValue【道路】&#10;一人当たり延長"/>
        <xdr:cNvSpPr txBox="1"/>
      </xdr:nvSpPr>
      <xdr:spPr>
        <a:xfrm>
          <a:off x="6705111" y="6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77264</xdr:rowOff>
    </xdr:from>
    <xdr:ext cx="534377" cy="259045"/>
    <xdr:sp macro="" textlink="">
      <xdr:nvSpPr>
        <xdr:cNvPr id="144" name="n_1mainValue【道路】&#10;一人当たり延長"/>
        <xdr:cNvSpPr txBox="1"/>
      </xdr:nvSpPr>
      <xdr:spPr>
        <a:xfrm>
          <a:off x="9359411" y="693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73493</xdr:rowOff>
    </xdr:from>
    <xdr:ext cx="534377" cy="259045"/>
    <xdr:sp macro="" textlink="">
      <xdr:nvSpPr>
        <xdr:cNvPr id="145" name="n_2mainValue【道路】&#10;一人当たり延長"/>
        <xdr:cNvSpPr txBox="1"/>
      </xdr:nvSpPr>
      <xdr:spPr>
        <a:xfrm>
          <a:off x="8483111" y="69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71111</xdr:rowOff>
    </xdr:from>
    <xdr:ext cx="534377" cy="259045"/>
    <xdr:sp macro="" textlink="">
      <xdr:nvSpPr>
        <xdr:cNvPr id="146" name="n_3mainValue【道路】&#10;一人当たり延長"/>
        <xdr:cNvSpPr txBox="1"/>
      </xdr:nvSpPr>
      <xdr:spPr>
        <a:xfrm>
          <a:off x="7594111" y="692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69397</xdr:rowOff>
    </xdr:from>
    <xdr:ext cx="534377" cy="259045"/>
    <xdr:sp macro="" textlink="">
      <xdr:nvSpPr>
        <xdr:cNvPr id="147" name="n_4mainValue【道路】&#10;一人当たり延長"/>
        <xdr:cNvSpPr txBox="1"/>
      </xdr:nvSpPr>
      <xdr:spPr>
        <a:xfrm>
          <a:off x="6705111" y="692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110490</xdr:rowOff>
    </xdr:from>
    <xdr:to>
      <xdr:col>24</xdr:col>
      <xdr:colOff>62865</xdr:colOff>
      <xdr:row>62</xdr:row>
      <xdr:rowOff>169545</xdr:rowOff>
    </xdr:to>
    <xdr:cxnSp macro="">
      <xdr:nvCxnSpPr>
        <xdr:cNvPr id="172" name="直線コネクタ 171"/>
        <xdr:cNvCxnSpPr/>
      </xdr:nvCxnSpPr>
      <xdr:spPr>
        <a:xfrm flipV="1">
          <a:off x="4634865" y="954024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1922</xdr:rowOff>
    </xdr:from>
    <xdr:ext cx="405111" cy="259045"/>
    <xdr:sp macro="" textlink="">
      <xdr:nvSpPr>
        <xdr:cNvPr id="173" name="【橋りょう・トンネル】&#10;有形固定資産減価償却率最小値テキスト"/>
        <xdr:cNvSpPr txBox="1"/>
      </xdr:nvSpPr>
      <xdr:spPr>
        <a:xfrm>
          <a:off x="4673600"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169545</xdr:rowOff>
    </xdr:from>
    <xdr:to>
      <xdr:col>24</xdr:col>
      <xdr:colOff>152400</xdr:colOff>
      <xdr:row>62</xdr:row>
      <xdr:rowOff>169545</xdr:rowOff>
    </xdr:to>
    <xdr:cxnSp macro="">
      <xdr:nvCxnSpPr>
        <xdr:cNvPr id="174" name="直線コネクタ 173"/>
        <xdr:cNvCxnSpPr/>
      </xdr:nvCxnSpPr>
      <xdr:spPr>
        <a:xfrm>
          <a:off x="4546600" y="1079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57167</xdr:rowOff>
    </xdr:from>
    <xdr:ext cx="405111" cy="259045"/>
    <xdr:sp macro="" textlink="">
      <xdr:nvSpPr>
        <xdr:cNvPr id="175" name="【橋りょう・トンネル】&#10;有形固定資産減価償却率最大値テキスト"/>
        <xdr:cNvSpPr txBox="1"/>
      </xdr:nvSpPr>
      <xdr:spPr>
        <a:xfrm>
          <a:off x="46736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110490</xdr:rowOff>
    </xdr:from>
    <xdr:to>
      <xdr:col>24</xdr:col>
      <xdr:colOff>152400</xdr:colOff>
      <xdr:row>55</xdr:row>
      <xdr:rowOff>110490</xdr:rowOff>
    </xdr:to>
    <xdr:cxnSp macro="">
      <xdr:nvCxnSpPr>
        <xdr:cNvPr id="176" name="直線コネクタ 175"/>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7" name="【橋りょう・トンネル】&#10;有形固定資産減価償却率平均値テキスト"/>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126365</xdr:rowOff>
    </xdr:from>
    <xdr:to>
      <xdr:col>20</xdr:col>
      <xdr:colOff>38100</xdr:colOff>
      <xdr:row>60</xdr:row>
      <xdr:rowOff>56515</xdr:rowOff>
    </xdr:to>
    <xdr:sp macro="" textlink="">
      <xdr:nvSpPr>
        <xdr:cNvPr id="179" name="フローチャート: 判断 178"/>
        <xdr:cNvSpPr/>
      </xdr:nvSpPr>
      <xdr:spPr>
        <a:xfrm>
          <a:off x="3746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84455</xdr:rowOff>
    </xdr:from>
    <xdr:to>
      <xdr:col>10</xdr:col>
      <xdr:colOff>165100</xdr:colOff>
      <xdr:row>60</xdr:row>
      <xdr:rowOff>14605</xdr:rowOff>
    </xdr:to>
    <xdr:sp macro="" textlink="">
      <xdr:nvSpPr>
        <xdr:cNvPr id="181" name="フローチャート: 判断 180"/>
        <xdr:cNvSpPr/>
      </xdr:nvSpPr>
      <xdr:spPr>
        <a:xfrm>
          <a:off x="1968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42545</xdr:rowOff>
    </xdr:from>
    <xdr:to>
      <xdr:col>6</xdr:col>
      <xdr:colOff>38100</xdr:colOff>
      <xdr:row>59</xdr:row>
      <xdr:rowOff>144145</xdr:rowOff>
    </xdr:to>
    <xdr:sp macro="" textlink="">
      <xdr:nvSpPr>
        <xdr:cNvPr id="182" name="フローチャート: 判断 181"/>
        <xdr:cNvSpPr/>
      </xdr:nvSpPr>
      <xdr:spPr>
        <a:xfrm>
          <a:off x="1079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133985</xdr:rowOff>
    </xdr:from>
    <xdr:to>
      <xdr:col>24</xdr:col>
      <xdr:colOff>114300</xdr:colOff>
      <xdr:row>61</xdr:row>
      <xdr:rowOff>64135</xdr:rowOff>
    </xdr:to>
    <xdr:sp macro="" textlink="">
      <xdr:nvSpPr>
        <xdr:cNvPr id="188" name="楕円 187"/>
        <xdr:cNvSpPr/>
      </xdr:nvSpPr>
      <xdr:spPr>
        <a:xfrm>
          <a:off x="45847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112412</xdr:rowOff>
    </xdr:from>
    <xdr:ext cx="405111" cy="259045"/>
    <xdr:sp macro="" textlink="">
      <xdr:nvSpPr>
        <xdr:cNvPr id="189" name="【橋りょう・トンネル】&#10;有形固定資産減価償却率該当値テキスト"/>
        <xdr:cNvSpPr txBox="1"/>
      </xdr:nvSpPr>
      <xdr:spPr>
        <a:xfrm>
          <a:off x="4673600"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137795</xdr:rowOff>
    </xdr:from>
    <xdr:to>
      <xdr:col>20</xdr:col>
      <xdr:colOff>38100</xdr:colOff>
      <xdr:row>61</xdr:row>
      <xdr:rowOff>67945</xdr:rowOff>
    </xdr:to>
    <xdr:sp macro="" textlink="">
      <xdr:nvSpPr>
        <xdr:cNvPr id="190" name="楕円 189"/>
        <xdr:cNvSpPr/>
      </xdr:nvSpPr>
      <xdr:spPr>
        <a:xfrm>
          <a:off x="3746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13335</xdr:rowOff>
    </xdr:from>
    <xdr:to>
      <xdr:col>24</xdr:col>
      <xdr:colOff>63500</xdr:colOff>
      <xdr:row>61</xdr:row>
      <xdr:rowOff>17145</xdr:rowOff>
    </xdr:to>
    <xdr:cxnSp macro="">
      <xdr:nvCxnSpPr>
        <xdr:cNvPr id="191" name="直線コネクタ 190"/>
        <xdr:cNvCxnSpPr/>
      </xdr:nvCxnSpPr>
      <xdr:spPr>
        <a:xfrm flipV="1">
          <a:off x="3797300" y="1047178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105410</xdr:rowOff>
    </xdr:from>
    <xdr:to>
      <xdr:col>15</xdr:col>
      <xdr:colOff>101600</xdr:colOff>
      <xdr:row>61</xdr:row>
      <xdr:rowOff>35560</xdr:rowOff>
    </xdr:to>
    <xdr:sp macro="" textlink="">
      <xdr:nvSpPr>
        <xdr:cNvPr id="192" name="楕円 191"/>
        <xdr:cNvSpPr/>
      </xdr:nvSpPr>
      <xdr:spPr>
        <a:xfrm>
          <a:off x="2857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156210</xdr:rowOff>
    </xdr:from>
    <xdr:to>
      <xdr:col>19</xdr:col>
      <xdr:colOff>177800</xdr:colOff>
      <xdr:row>61</xdr:row>
      <xdr:rowOff>17145</xdr:rowOff>
    </xdr:to>
    <xdr:cxnSp macro="">
      <xdr:nvCxnSpPr>
        <xdr:cNvPr id="193" name="直線コネクタ 192"/>
        <xdr:cNvCxnSpPr/>
      </xdr:nvCxnSpPr>
      <xdr:spPr>
        <a:xfrm>
          <a:off x="2908300" y="104432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82550</xdr:rowOff>
    </xdr:from>
    <xdr:to>
      <xdr:col>10</xdr:col>
      <xdr:colOff>165100</xdr:colOff>
      <xdr:row>61</xdr:row>
      <xdr:rowOff>12700</xdr:rowOff>
    </xdr:to>
    <xdr:sp macro="" textlink="">
      <xdr:nvSpPr>
        <xdr:cNvPr id="194" name="楕円 193"/>
        <xdr:cNvSpPr/>
      </xdr:nvSpPr>
      <xdr:spPr>
        <a:xfrm>
          <a:off x="1968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133350</xdr:rowOff>
    </xdr:from>
    <xdr:to>
      <xdr:col>15</xdr:col>
      <xdr:colOff>50800</xdr:colOff>
      <xdr:row>60</xdr:row>
      <xdr:rowOff>156210</xdr:rowOff>
    </xdr:to>
    <xdr:cxnSp macro="">
      <xdr:nvCxnSpPr>
        <xdr:cNvPr id="195" name="直線コネクタ 194"/>
        <xdr:cNvCxnSpPr/>
      </xdr:nvCxnSpPr>
      <xdr:spPr>
        <a:xfrm>
          <a:off x="2019300" y="104203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103505</xdr:rowOff>
    </xdr:from>
    <xdr:to>
      <xdr:col>6</xdr:col>
      <xdr:colOff>38100</xdr:colOff>
      <xdr:row>61</xdr:row>
      <xdr:rowOff>33655</xdr:rowOff>
    </xdr:to>
    <xdr:sp macro="" textlink="">
      <xdr:nvSpPr>
        <xdr:cNvPr id="196" name="楕円 195"/>
        <xdr:cNvSpPr/>
      </xdr:nvSpPr>
      <xdr:spPr>
        <a:xfrm>
          <a:off x="1079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133350</xdr:rowOff>
    </xdr:from>
    <xdr:to>
      <xdr:col>10</xdr:col>
      <xdr:colOff>114300</xdr:colOff>
      <xdr:row>60</xdr:row>
      <xdr:rowOff>154305</xdr:rowOff>
    </xdr:to>
    <xdr:cxnSp macro="">
      <xdr:nvCxnSpPr>
        <xdr:cNvPr id="197" name="直線コネクタ 196"/>
        <xdr:cNvCxnSpPr/>
      </xdr:nvCxnSpPr>
      <xdr:spPr>
        <a:xfrm flipV="1">
          <a:off x="1130300" y="104203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73042</xdr:rowOff>
    </xdr:from>
    <xdr:ext cx="405111" cy="259045"/>
    <xdr:sp macro="" textlink="">
      <xdr:nvSpPr>
        <xdr:cNvPr id="198" name="n_1aveValue【橋りょう・トンネル】&#10;有形固定資産減価償却率"/>
        <xdr:cNvSpPr txBox="1"/>
      </xdr:nvSpPr>
      <xdr:spPr>
        <a:xfrm>
          <a:off x="35820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9" name="n_2aveValue【橋りょう・トンネル】&#10;有形固定資産減価償却率"/>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31132</xdr:rowOff>
    </xdr:from>
    <xdr:ext cx="405111" cy="259045"/>
    <xdr:sp macro="" textlink="">
      <xdr:nvSpPr>
        <xdr:cNvPr id="200" name="n_3aveValue【橋りょう・トンネル】&#10;有形固定資産減価償却率"/>
        <xdr:cNvSpPr txBox="1"/>
      </xdr:nvSpPr>
      <xdr:spPr>
        <a:xfrm>
          <a:off x="18167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160672</xdr:rowOff>
    </xdr:from>
    <xdr:ext cx="405111" cy="259045"/>
    <xdr:sp macro="" textlink="">
      <xdr:nvSpPr>
        <xdr:cNvPr id="201" name="n_4aveValue【橋りょう・トンネル】&#10;有形固定資産減価償却率"/>
        <xdr:cNvSpPr txBox="1"/>
      </xdr:nvSpPr>
      <xdr:spPr>
        <a:xfrm>
          <a:off x="927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59072</xdr:rowOff>
    </xdr:from>
    <xdr:ext cx="405111" cy="259045"/>
    <xdr:sp macro="" textlink="">
      <xdr:nvSpPr>
        <xdr:cNvPr id="202" name="n_1mainValue【橋りょう・トンネル】&#10;有形固定資産減価償却率"/>
        <xdr:cNvSpPr txBox="1"/>
      </xdr:nvSpPr>
      <xdr:spPr>
        <a:xfrm>
          <a:off x="35820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26687</xdr:rowOff>
    </xdr:from>
    <xdr:ext cx="405111" cy="259045"/>
    <xdr:sp macro="" textlink="">
      <xdr:nvSpPr>
        <xdr:cNvPr id="203" name="n_2mainValue【橋りょう・トンネル】&#10;有形固定資産減価償却率"/>
        <xdr:cNvSpPr txBox="1"/>
      </xdr:nvSpPr>
      <xdr:spPr>
        <a:xfrm>
          <a:off x="2705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3827</xdr:rowOff>
    </xdr:from>
    <xdr:ext cx="405111" cy="259045"/>
    <xdr:sp macro="" textlink="">
      <xdr:nvSpPr>
        <xdr:cNvPr id="204" name="n_3mainValue【橋りょう・トンネル】&#10;有形固定資産減価償却率"/>
        <xdr:cNvSpPr txBox="1"/>
      </xdr:nvSpPr>
      <xdr:spPr>
        <a:xfrm>
          <a:off x="1816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24782</xdr:rowOff>
    </xdr:from>
    <xdr:ext cx="405111" cy="259045"/>
    <xdr:sp macro="" textlink="">
      <xdr:nvSpPr>
        <xdr:cNvPr id="205" name="n_4mainValue【橋りょう・トンネル】&#10;有形固定資産減価償却率"/>
        <xdr:cNvSpPr txBox="1"/>
      </xdr:nvSpPr>
      <xdr:spPr>
        <a:xfrm>
          <a:off x="927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12556</xdr:rowOff>
    </xdr:from>
    <xdr:to>
      <xdr:col>54</xdr:col>
      <xdr:colOff>189865</xdr:colOff>
      <xdr:row>64</xdr:row>
      <xdr:rowOff>23426</xdr:rowOff>
    </xdr:to>
    <xdr:cxnSp macro="">
      <xdr:nvCxnSpPr>
        <xdr:cNvPr id="229" name="直線コネクタ 228"/>
        <xdr:cNvCxnSpPr/>
      </xdr:nvCxnSpPr>
      <xdr:spPr>
        <a:xfrm flipV="1">
          <a:off x="10476865" y="9613756"/>
          <a:ext cx="0" cy="1382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27253</xdr:rowOff>
    </xdr:from>
    <xdr:ext cx="534377" cy="259045"/>
    <xdr:sp macro="" textlink="">
      <xdr:nvSpPr>
        <xdr:cNvPr id="230" name="【橋りょう・トンネル】&#10;一人当たり有形固定資産（償却資産）額最小値テキスト"/>
        <xdr:cNvSpPr txBox="1"/>
      </xdr:nvSpPr>
      <xdr:spPr>
        <a:xfrm>
          <a:off x="10515600" y="1100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23426</xdr:rowOff>
    </xdr:from>
    <xdr:to>
      <xdr:col>55</xdr:col>
      <xdr:colOff>88900</xdr:colOff>
      <xdr:row>64</xdr:row>
      <xdr:rowOff>23426</xdr:rowOff>
    </xdr:to>
    <xdr:cxnSp macro="">
      <xdr:nvCxnSpPr>
        <xdr:cNvPr id="231" name="直線コネクタ 230"/>
        <xdr:cNvCxnSpPr/>
      </xdr:nvCxnSpPr>
      <xdr:spPr>
        <a:xfrm>
          <a:off x="10388600" y="1099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130683</xdr:rowOff>
    </xdr:from>
    <xdr:ext cx="599010" cy="259045"/>
    <xdr:sp macro="" textlink="">
      <xdr:nvSpPr>
        <xdr:cNvPr id="232" name="【橋りょう・トンネル】&#10;一人当たり有形固定資産（償却資産）額最大値テキスト"/>
        <xdr:cNvSpPr txBox="1"/>
      </xdr:nvSpPr>
      <xdr:spPr>
        <a:xfrm>
          <a:off x="10515600" y="938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12556</xdr:rowOff>
    </xdr:from>
    <xdr:to>
      <xdr:col>55</xdr:col>
      <xdr:colOff>88900</xdr:colOff>
      <xdr:row>56</xdr:row>
      <xdr:rowOff>12556</xdr:rowOff>
    </xdr:to>
    <xdr:cxnSp macro="">
      <xdr:nvCxnSpPr>
        <xdr:cNvPr id="233" name="直線コネクタ 232"/>
        <xdr:cNvCxnSpPr/>
      </xdr:nvCxnSpPr>
      <xdr:spPr>
        <a:xfrm>
          <a:off x="10388600" y="961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44021</xdr:rowOff>
    </xdr:from>
    <xdr:ext cx="599010" cy="259045"/>
    <xdr:sp macro="" textlink="">
      <xdr:nvSpPr>
        <xdr:cNvPr id="234" name="【橋りょう・トンネル】&#10;一人当たり有形固定資産（償却資産）額平均値テキスト"/>
        <xdr:cNvSpPr txBox="1"/>
      </xdr:nvSpPr>
      <xdr:spPr>
        <a:xfrm>
          <a:off x="10515600" y="10331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21144</xdr:rowOff>
    </xdr:from>
    <xdr:to>
      <xdr:col>55</xdr:col>
      <xdr:colOff>50800</xdr:colOff>
      <xdr:row>61</xdr:row>
      <xdr:rowOff>122744</xdr:rowOff>
    </xdr:to>
    <xdr:sp macro="" textlink="">
      <xdr:nvSpPr>
        <xdr:cNvPr id="235" name="フローチャート: 判断 234"/>
        <xdr:cNvSpPr/>
      </xdr:nvSpPr>
      <xdr:spPr>
        <a:xfrm>
          <a:off x="10426700" y="104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49003</xdr:rowOff>
    </xdr:from>
    <xdr:to>
      <xdr:col>50</xdr:col>
      <xdr:colOff>165100</xdr:colOff>
      <xdr:row>61</xdr:row>
      <xdr:rowOff>150603</xdr:rowOff>
    </xdr:to>
    <xdr:sp macro="" textlink="">
      <xdr:nvSpPr>
        <xdr:cNvPr id="236" name="フローチャート: 判断 235"/>
        <xdr:cNvSpPr/>
      </xdr:nvSpPr>
      <xdr:spPr>
        <a:xfrm>
          <a:off x="9588500" y="1050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80235</xdr:rowOff>
    </xdr:from>
    <xdr:to>
      <xdr:col>46</xdr:col>
      <xdr:colOff>38100</xdr:colOff>
      <xdr:row>62</xdr:row>
      <xdr:rowOff>10385</xdr:rowOff>
    </xdr:to>
    <xdr:sp macro="" textlink="">
      <xdr:nvSpPr>
        <xdr:cNvPr id="237" name="フローチャート: 判断 236"/>
        <xdr:cNvSpPr/>
      </xdr:nvSpPr>
      <xdr:spPr>
        <a:xfrm>
          <a:off x="8699500" y="1053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67811</xdr:rowOff>
    </xdr:from>
    <xdr:to>
      <xdr:col>41</xdr:col>
      <xdr:colOff>101600</xdr:colOff>
      <xdr:row>61</xdr:row>
      <xdr:rowOff>169411</xdr:rowOff>
    </xdr:to>
    <xdr:sp macro="" textlink="">
      <xdr:nvSpPr>
        <xdr:cNvPr id="238" name="フローチャート: 判断 237"/>
        <xdr:cNvSpPr/>
      </xdr:nvSpPr>
      <xdr:spPr>
        <a:xfrm>
          <a:off x="7810500" y="10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631</xdr:rowOff>
    </xdr:from>
    <xdr:to>
      <xdr:col>36</xdr:col>
      <xdr:colOff>165100</xdr:colOff>
      <xdr:row>61</xdr:row>
      <xdr:rowOff>102231</xdr:rowOff>
    </xdr:to>
    <xdr:sp macro="" textlink="">
      <xdr:nvSpPr>
        <xdr:cNvPr id="239" name="フローチャート: 判断 238"/>
        <xdr:cNvSpPr/>
      </xdr:nvSpPr>
      <xdr:spPr>
        <a:xfrm>
          <a:off x="6921500" y="10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19007</xdr:rowOff>
    </xdr:from>
    <xdr:to>
      <xdr:col>55</xdr:col>
      <xdr:colOff>50800</xdr:colOff>
      <xdr:row>63</xdr:row>
      <xdr:rowOff>120607</xdr:rowOff>
    </xdr:to>
    <xdr:sp macro="" textlink="">
      <xdr:nvSpPr>
        <xdr:cNvPr id="245" name="楕円 244"/>
        <xdr:cNvSpPr/>
      </xdr:nvSpPr>
      <xdr:spPr>
        <a:xfrm>
          <a:off x="10426700" y="1082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105384</xdr:rowOff>
    </xdr:from>
    <xdr:ext cx="534377" cy="259045"/>
    <xdr:sp macro="" textlink="">
      <xdr:nvSpPr>
        <xdr:cNvPr id="246" name="【橋りょう・トンネル】&#10;一人当たり有形固定資産（償却資産）額該当値テキスト"/>
        <xdr:cNvSpPr txBox="1"/>
      </xdr:nvSpPr>
      <xdr:spPr>
        <a:xfrm>
          <a:off x="10515600" y="1073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18306</xdr:rowOff>
    </xdr:from>
    <xdr:to>
      <xdr:col>50</xdr:col>
      <xdr:colOff>165100</xdr:colOff>
      <xdr:row>63</xdr:row>
      <xdr:rowOff>119906</xdr:rowOff>
    </xdr:to>
    <xdr:sp macro="" textlink="">
      <xdr:nvSpPr>
        <xdr:cNvPr id="247" name="楕円 246"/>
        <xdr:cNvSpPr/>
      </xdr:nvSpPr>
      <xdr:spPr>
        <a:xfrm>
          <a:off x="9588500" y="1081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69106</xdr:rowOff>
    </xdr:from>
    <xdr:to>
      <xdr:col>55</xdr:col>
      <xdr:colOff>0</xdr:colOff>
      <xdr:row>63</xdr:row>
      <xdr:rowOff>69807</xdr:rowOff>
    </xdr:to>
    <xdr:cxnSp macro="">
      <xdr:nvCxnSpPr>
        <xdr:cNvPr id="248" name="直線コネクタ 247"/>
        <xdr:cNvCxnSpPr/>
      </xdr:nvCxnSpPr>
      <xdr:spPr>
        <a:xfrm>
          <a:off x="9639300" y="10870456"/>
          <a:ext cx="8382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16566</xdr:rowOff>
    </xdr:from>
    <xdr:to>
      <xdr:col>46</xdr:col>
      <xdr:colOff>38100</xdr:colOff>
      <xdr:row>63</xdr:row>
      <xdr:rowOff>118166</xdr:rowOff>
    </xdr:to>
    <xdr:sp macro="" textlink="">
      <xdr:nvSpPr>
        <xdr:cNvPr id="249" name="楕円 248"/>
        <xdr:cNvSpPr/>
      </xdr:nvSpPr>
      <xdr:spPr>
        <a:xfrm>
          <a:off x="8699500" y="1081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67366</xdr:rowOff>
    </xdr:from>
    <xdr:to>
      <xdr:col>50</xdr:col>
      <xdr:colOff>114300</xdr:colOff>
      <xdr:row>63</xdr:row>
      <xdr:rowOff>69106</xdr:rowOff>
    </xdr:to>
    <xdr:cxnSp macro="">
      <xdr:nvCxnSpPr>
        <xdr:cNvPr id="250" name="直線コネクタ 249"/>
        <xdr:cNvCxnSpPr/>
      </xdr:nvCxnSpPr>
      <xdr:spPr>
        <a:xfrm>
          <a:off x="8750300" y="10868716"/>
          <a:ext cx="889000" cy="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15884</xdr:rowOff>
    </xdr:from>
    <xdr:to>
      <xdr:col>41</xdr:col>
      <xdr:colOff>101600</xdr:colOff>
      <xdr:row>63</xdr:row>
      <xdr:rowOff>117484</xdr:rowOff>
    </xdr:to>
    <xdr:sp macro="" textlink="">
      <xdr:nvSpPr>
        <xdr:cNvPr id="251" name="楕円 250"/>
        <xdr:cNvSpPr/>
      </xdr:nvSpPr>
      <xdr:spPr>
        <a:xfrm>
          <a:off x="7810500" y="108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66684</xdr:rowOff>
    </xdr:from>
    <xdr:to>
      <xdr:col>45</xdr:col>
      <xdr:colOff>177800</xdr:colOff>
      <xdr:row>63</xdr:row>
      <xdr:rowOff>67366</xdr:rowOff>
    </xdr:to>
    <xdr:cxnSp macro="">
      <xdr:nvCxnSpPr>
        <xdr:cNvPr id="252" name="直線コネクタ 251"/>
        <xdr:cNvCxnSpPr/>
      </xdr:nvCxnSpPr>
      <xdr:spPr>
        <a:xfrm>
          <a:off x="7861300" y="10868034"/>
          <a:ext cx="889000" cy="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24373</xdr:rowOff>
    </xdr:from>
    <xdr:to>
      <xdr:col>36</xdr:col>
      <xdr:colOff>165100</xdr:colOff>
      <xdr:row>63</xdr:row>
      <xdr:rowOff>125973</xdr:rowOff>
    </xdr:to>
    <xdr:sp macro="" textlink="">
      <xdr:nvSpPr>
        <xdr:cNvPr id="253" name="楕円 252"/>
        <xdr:cNvSpPr/>
      </xdr:nvSpPr>
      <xdr:spPr>
        <a:xfrm>
          <a:off x="6921500" y="1082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66684</xdr:rowOff>
    </xdr:from>
    <xdr:to>
      <xdr:col>41</xdr:col>
      <xdr:colOff>50800</xdr:colOff>
      <xdr:row>63</xdr:row>
      <xdr:rowOff>75173</xdr:rowOff>
    </xdr:to>
    <xdr:cxnSp macro="">
      <xdr:nvCxnSpPr>
        <xdr:cNvPr id="254" name="直線コネクタ 253"/>
        <xdr:cNvCxnSpPr/>
      </xdr:nvCxnSpPr>
      <xdr:spPr>
        <a:xfrm flipV="1">
          <a:off x="6972300" y="10868034"/>
          <a:ext cx="889000" cy="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167130</xdr:rowOff>
    </xdr:from>
    <xdr:ext cx="599010" cy="259045"/>
    <xdr:sp macro="" textlink="">
      <xdr:nvSpPr>
        <xdr:cNvPr id="255" name="n_1aveValue【橋りょう・トンネル】&#10;一人当たり有形固定資産（償却資産）額"/>
        <xdr:cNvSpPr txBox="1"/>
      </xdr:nvSpPr>
      <xdr:spPr>
        <a:xfrm>
          <a:off x="9327095" y="1028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26912</xdr:rowOff>
    </xdr:from>
    <xdr:ext cx="599010" cy="259045"/>
    <xdr:sp macro="" textlink="">
      <xdr:nvSpPr>
        <xdr:cNvPr id="256" name="n_2aveValue【橋りょう・トンネル】&#10;一人当たり有形固定資産（償却資産）額"/>
        <xdr:cNvSpPr txBox="1"/>
      </xdr:nvSpPr>
      <xdr:spPr>
        <a:xfrm>
          <a:off x="8450795" y="1031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14488</xdr:rowOff>
    </xdr:from>
    <xdr:ext cx="599010" cy="259045"/>
    <xdr:sp macro="" textlink="">
      <xdr:nvSpPr>
        <xdr:cNvPr id="257" name="n_3aveValue【橋りょう・トンネル】&#10;一人当たり有形固定資産（償却資産）額"/>
        <xdr:cNvSpPr txBox="1"/>
      </xdr:nvSpPr>
      <xdr:spPr>
        <a:xfrm>
          <a:off x="7561795" y="1030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118758</xdr:rowOff>
    </xdr:from>
    <xdr:ext cx="599010" cy="259045"/>
    <xdr:sp macro="" textlink="">
      <xdr:nvSpPr>
        <xdr:cNvPr id="258" name="n_4aveValue【橋りょう・トンネル】&#10;一人当たり有形固定資産（償却資産）額"/>
        <xdr:cNvSpPr txBox="1"/>
      </xdr:nvSpPr>
      <xdr:spPr>
        <a:xfrm>
          <a:off x="6672795" y="1023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111033</xdr:rowOff>
    </xdr:from>
    <xdr:ext cx="534377" cy="259045"/>
    <xdr:sp macro="" textlink="">
      <xdr:nvSpPr>
        <xdr:cNvPr id="259" name="n_1mainValue【橋りょう・トンネル】&#10;一人当たり有形固定資産（償却資産）額"/>
        <xdr:cNvSpPr txBox="1"/>
      </xdr:nvSpPr>
      <xdr:spPr>
        <a:xfrm>
          <a:off x="9359411" y="1091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109293</xdr:rowOff>
    </xdr:from>
    <xdr:ext cx="534377" cy="259045"/>
    <xdr:sp macro="" textlink="">
      <xdr:nvSpPr>
        <xdr:cNvPr id="260" name="n_2mainValue【橋りょう・トンネル】&#10;一人当たり有形固定資産（償却資産）額"/>
        <xdr:cNvSpPr txBox="1"/>
      </xdr:nvSpPr>
      <xdr:spPr>
        <a:xfrm>
          <a:off x="8483111" y="1091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108611</xdr:rowOff>
    </xdr:from>
    <xdr:ext cx="534377" cy="259045"/>
    <xdr:sp macro="" textlink="">
      <xdr:nvSpPr>
        <xdr:cNvPr id="261" name="n_3mainValue【橋りょう・トンネル】&#10;一人当たり有形固定資産（償却資産）額"/>
        <xdr:cNvSpPr txBox="1"/>
      </xdr:nvSpPr>
      <xdr:spPr>
        <a:xfrm>
          <a:off x="7594111" y="109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117100</xdr:rowOff>
    </xdr:from>
    <xdr:ext cx="534377" cy="259045"/>
    <xdr:sp macro="" textlink="">
      <xdr:nvSpPr>
        <xdr:cNvPr id="262" name="n_4mainValue【橋りょう・トンネル】&#10;一人当たり有形固定資産（償却資産）額"/>
        <xdr:cNvSpPr txBox="1"/>
      </xdr:nvSpPr>
      <xdr:spPr>
        <a:xfrm>
          <a:off x="6705111" y="109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76200</xdr:rowOff>
    </xdr:to>
    <xdr:cxnSp macro="">
      <xdr:nvCxnSpPr>
        <xdr:cNvPr id="287" name="直線コネクタ 286"/>
        <xdr:cNvCxnSpPr/>
      </xdr:nvCxnSpPr>
      <xdr:spPr>
        <a:xfrm flipV="1">
          <a:off x="4634865" y="13272136"/>
          <a:ext cx="0" cy="1548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288" name="【公営住宅】&#10;有形固定資産減価償却率最小値テキスト"/>
        <xdr:cNvSpPr txBox="1"/>
      </xdr:nvSpPr>
      <xdr:spPr>
        <a:xfrm>
          <a:off x="46736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89" name="直線コネクタ 288"/>
        <xdr:cNvCxnSpPr/>
      </xdr:nvCxnSpPr>
      <xdr:spPr>
        <a:xfrm>
          <a:off x="4546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90" name="【公営住宅】&#10;有形固定資産減価償却率最大値テキスト"/>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1" name="直線コネクタ 290"/>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99077</xdr:rowOff>
    </xdr:from>
    <xdr:ext cx="405111" cy="259045"/>
    <xdr:sp macro="" textlink="">
      <xdr:nvSpPr>
        <xdr:cNvPr id="292" name="【公営住宅】&#10;有形固定資産減価償却率平均値テキスト"/>
        <xdr:cNvSpPr txBox="1"/>
      </xdr:nvSpPr>
      <xdr:spPr>
        <a:xfrm>
          <a:off x="4673600" y="1415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120650</xdr:rowOff>
    </xdr:from>
    <xdr:to>
      <xdr:col>24</xdr:col>
      <xdr:colOff>114300</xdr:colOff>
      <xdr:row>83</xdr:row>
      <xdr:rowOff>50800</xdr:rowOff>
    </xdr:to>
    <xdr:sp macro="" textlink="">
      <xdr:nvSpPr>
        <xdr:cNvPr id="293" name="フローチャート: 判断 292"/>
        <xdr:cNvSpPr/>
      </xdr:nvSpPr>
      <xdr:spPr>
        <a:xfrm>
          <a:off x="45847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94" name="フローチャート: 判断 293"/>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95" name="フローチャート: 判断 294"/>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130175</xdr:rowOff>
    </xdr:from>
    <xdr:to>
      <xdr:col>10</xdr:col>
      <xdr:colOff>165100</xdr:colOff>
      <xdr:row>82</xdr:row>
      <xdr:rowOff>60325</xdr:rowOff>
    </xdr:to>
    <xdr:sp macro="" textlink="">
      <xdr:nvSpPr>
        <xdr:cNvPr id="296" name="フローチャート: 判断 295"/>
        <xdr:cNvSpPr/>
      </xdr:nvSpPr>
      <xdr:spPr>
        <a:xfrm>
          <a:off x="1968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7" name="フローチャート: 判断 296"/>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303" name="楕円 302"/>
        <xdr:cNvSpPr/>
      </xdr:nvSpPr>
      <xdr:spPr>
        <a:xfrm>
          <a:off x="45847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92091</xdr:rowOff>
    </xdr:from>
    <xdr:ext cx="405111" cy="259045"/>
    <xdr:sp macro="" textlink="">
      <xdr:nvSpPr>
        <xdr:cNvPr id="304" name="【公営住宅】&#10;有形固定資産減価償却率該当値テキスト"/>
        <xdr:cNvSpPr txBox="1"/>
      </xdr:nvSpPr>
      <xdr:spPr>
        <a:xfrm>
          <a:off x="4673600"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69214</xdr:rowOff>
    </xdr:from>
    <xdr:to>
      <xdr:col>20</xdr:col>
      <xdr:colOff>38100</xdr:colOff>
      <xdr:row>81</xdr:row>
      <xdr:rowOff>170814</xdr:rowOff>
    </xdr:to>
    <xdr:sp macro="" textlink="">
      <xdr:nvSpPr>
        <xdr:cNvPr id="305" name="楕円 304"/>
        <xdr:cNvSpPr/>
      </xdr:nvSpPr>
      <xdr:spPr>
        <a:xfrm>
          <a:off x="3746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120014</xdr:rowOff>
    </xdr:from>
    <xdr:to>
      <xdr:col>24</xdr:col>
      <xdr:colOff>63500</xdr:colOff>
      <xdr:row>81</xdr:row>
      <xdr:rowOff>120014</xdr:rowOff>
    </xdr:to>
    <xdr:cxnSp macro="">
      <xdr:nvCxnSpPr>
        <xdr:cNvPr id="306" name="直線コネクタ 305"/>
        <xdr:cNvCxnSpPr/>
      </xdr:nvCxnSpPr>
      <xdr:spPr>
        <a:xfrm>
          <a:off x="3797300" y="140074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90170</xdr:rowOff>
    </xdr:from>
    <xdr:to>
      <xdr:col>15</xdr:col>
      <xdr:colOff>101600</xdr:colOff>
      <xdr:row>81</xdr:row>
      <xdr:rowOff>20320</xdr:rowOff>
    </xdr:to>
    <xdr:sp macro="" textlink="">
      <xdr:nvSpPr>
        <xdr:cNvPr id="307" name="楕円 306"/>
        <xdr:cNvSpPr/>
      </xdr:nvSpPr>
      <xdr:spPr>
        <a:xfrm>
          <a:off x="2857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140970</xdr:rowOff>
    </xdr:from>
    <xdr:to>
      <xdr:col>19</xdr:col>
      <xdr:colOff>177800</xdr:colOff>
      <xdr:row>81</xdr:row>
      <xdr:rowOff>120014</xdr:rowOff>
    </xdr:to>
    <xdr:cxnSp macro="">
      <xdr:nvCxnSpPr>
        <xdr:cNvPr id="308" name="直線コネクタ 307"/>
        <xdr:cNvCxnSpPr/>
      </xdr:nvCxnSpPr>
      <xdr:spPr>
        <a:xfrm>
          <a:off x="2908300" y="13856970"/>
          <a:ext cx="889000" cy="1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55880</xdr:rowOff>
    </xdr:from>
    <xdr:to>
      <xdr:col>10</xdr:col>
      <xdr:colOff>165100</xdr:colOff>
      <xdr:row>80</xdr:row>
      <xdr:rowOff>157480</xdr:rowOff>
    </xdr:to>
    <xdr:sp macro="" textlink="">
      <xdr:nvSpPr>
        <xdr:cNvPr id="309" name="楕円 308"/>
        <xdr:cNvSpPr/>
      </xdr:nvSpPr>
      <xdr:spPr>
        <a:xfrm>
          <a:off x="1968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106680</xdr:rowOff>
    </xdr:from>
    <xdr:to>
      <xdr:col>15</xdr:col>
      <xdr:colOff>50800</xdr:colOff>
      <xdr:row>80</xdr:row>
      <xdr:rowOff>140970</xdr:rowOff>
    </xdr:to>
    <xdr:cxnSp macro="">
      <xdr:nvCxnSpPr>
        <xdr:cNvPr id="310" name="直線コネクタ 309"/>
        <xdr:cNvCxnSpPr/>
      </xdr:nvCxnSpPr>
      <xdr:spPr>
        <a:xfrm>
          <a:off x="2019300" y="138226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636</xdr:rowOff>
    </xdr:from>
    <xdr:to>
      <xdr:col>6</xdr:col>
      <xdr:colOff>38100</xdr:colOff>
      <xdr:row>80</xdr:row>
      <xdr:rowOff>102236</xdr:rowOff>
    </xdr:to>
    <xdr:sp macro="" textlink="">
      <xdr:nvSpPr>
        <xdr:cNvPr id="311" name="楕円 310"/>
        <xdr:cNvSpPr/>
      </xdr:nvSpPr>
      <xdr:spPr>
        <a:xfrm>
          <a:off x="10795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51436</xdr:rowOff>
    </xdr:from>
    <xdr:to>
      <xdr:col>10</xdr:col>
      <xdr:colOff>114300</xdr:colOff>
      <xdr:row>80</xdr:row>
      <xdr:rowOff>106680</xdr:rowOff>
    </xdr:to>
    <xdr:cxnSp macro="">
      <xdr:nvCxnSpPr>
        <xdr:cNvPr id="312" name="直線コネクタ 311"/>
        <xdr:cNvCxnSpPr/>
      </xdr:nvCxnSpPr>
      <xdr:spPr>
        <a:xfrm>
          <a:off x="1130300" y="13767436"/>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313" name="n_1aveValue【公営住宅】&#10;有形固定資産減価償却率"/>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36213</xdr:rowOff>
    </xdr:from>
    <xdr:ext cx="405111" cy="259045"/>
    <xdr:sp macro="" textlink="">
      <xdr:nvSpPr>
        <xdr:cNvPr id="314" name="n_2aveValue【公営住宅】&#10;有形固定資産減価償却率"/>
        <xdr:cNvSpPr txBox="1"/>
      </xdr:nvSpPr>
      <xdr:spPr>
        <a:xfrm>
          <a:off x="2705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51452</xdr:rowOff>
    </xdr:from>
    <xdr:ext cx="405111" cy="259045"/>
    <xdr:sp macro="" textlink="">
      <xdr:nvSpPr>
        <xdr:cNvPr id="315" name="n_3aveValue【公営住宅】&#10;有形固定資産減価償却率"/>
        <xdr:cNvSpPr txBox="1"/>
      </xdr:nvSpPr>
      <xdr:spPr>
        <a:xfrm>
          <a:off x="1816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6" name="n_4aveValue【公営住宅】&#10;有形固定資産減価償却率"/>
        <xdr:cNvSpPr txBox="1"/>
      </xdr:nvSpPr>
      <xdr:spPr>
        <a:xfrm>
          <a:off x="927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15891</xdr:rowOff>
    </xdr:from>
    <xdr:ext cx="405111" cy="259045"/>
    <xdr:sp macro="" textlink="">
      <xdr:nvSpPr>
        <xdr:cNvPr id="317" name="n_1mainValue【公営住宅】&#10;有形固定資産減価償却率"/>
        <xdr:cNvSpPr txBox="1"/>
      </xdr:nvSpPr>
      <xdr:spPr>
        <a:xfrm>
          <a:off x="35820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36847</xdr:rowOff>
    </xdr:from>
    <xdr:ext cx="405111" cy="259045"/>
    <xdr:sp macro="" textlink="">
      <xdr:nvSpPr>
        <xdr:cNvPr id="318" name="n_2mainValue【公営住宅】&#10;有形固定資産減価償却率"/>
        <xdr:cNvSpPr txBox="1"/>
      </xdr:nvSpPr>
      <xdr:spPr>
        <a:xfrm>
          <a:off x="2705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2557</xdr:rowOff>
    </xdr:from>
    <xdr:ext cx="405111" cy="259045"/>
    <xdr:sp macro="" textlink="">
      <xdr:nvSpPr>
        <xdr:cNvPr id="319" name="n_3mainValue【公営住宅】&#10;有形固定資産減価償却率"/>
        <xdr:cNvSpPr txBox="1"/>
      </xdr:nvSpPr>
      <xdr:spPr>
        <a:xfrm>
          <a:off x="1816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118763</xdr:rowOff>
    </xdr:from>
    <xdr:ext cx="405111" cy="259045"/>
    <xdr:sp macro="" textlink="">
      <xdr:nvSpPr>
        <xdr:cNvPr id="320" name="n_4mainValue【公営住宅】&#10;有形固定資産減価償却率"/>
        <xdr:cNvSpPr txBox="1"/>
      </xdr:nvSpPr>
      <xdr:spPr>
        <a:xfrm>
          <a:off x="9277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34100</xdr:rowOff>
    </xdr:from>
    <xdr:to>
      <xdr:col>54</xdr:col>
      <xdr:colOff>189865</xdr:colOff>
      <xdr:row>85</xdr:row>
      <xdr:rowOff>84392</xdr:rowOff>
    </xdr:to>
    <xdr:cxnSp macro="">
      <xdr:nvCxnSpPr>
        <xdr:cNvPr id="340" name="直線コネクタ 339"/>
        <xdr:cNvCxnSpPr/>
      </xdr:nvCxnSpPr>
      <xdr:spPr>
        <a:xfrm flipV="1">
          <a:off x="10476865" y="13407200"/>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88219</xdr:rowOff>
    </xdr:from>
    <xdr:ext cx="469744" cy="259045"/>
    <xdr:sp macro="" textlink="">
      <xdr:nvSpPr>
        <xdr:cNvPr id="341" name="【公営住宅】&#10;一人当たり面積最小値テキスト"/>
        <xdr:cNvSpPr txBox="1"/>
      </xdr:nvSpPr>
      <xdr:spPr>
        <a:xfrm>
          <a:off x="10515600" y="1466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84392</xdr:rowOff>
    </xdr:from>
    <xdr:to>
      <xdr:col>55</xdr:col>
      <xdr:colOff>88900</xdr:colOff>
      <xdr:row>85</xdr:row>
      <xdr:rowOff>84392</xdr:rowOff>
    </xdr:to>
    <xdr:cxnSp macro="">
      <xdr:nvCxnSpPr>
        <xdr:cNvPr id="342" name="直線コネクタ 341"/>
        <xdr:cNvCxnSpPr/>
      </xdr:nvCxnSpPr>
      <xdr:spPr>
        <a:xfrm>
          <a:off x="10388600" y="14657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152227</xdr:rowOff>
    </xdr:from>
    <xdr:ext cx="469744" cy="259045"/>
    <xdr:sp macro="" textlink="">
      <xdr:nvSpPr>
        <xdr:cNvPr id="343" name="【公営住宅】&#10;一人当たり面積最大値テキスト"/>
        <xdr:cNvSpPr txBox="1"/>
      </xdr:nvSpPr>
      <xdr:spPr>
        <a:xfrm>
          <a:off x="10515600" y="131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34100</xdr:rowOff>
    </xdr:from>
    <xdr:to>
      <xdr:col>55</xdr:col>
      <xdr:colOff>88900</xdr:colOff>
      <xdr:row>78</xdr:row>
      <xdr:rowOff>34100</xdr:rowOff>
    </xdr:to>
    <xdr:cxnSp macro="">
      <xdr:nvCxnSpPr>
        <xdr:cNvPr id="344" name="直線コネクタ 343"/>
        <xdr:cNvCxnSpPr/>
      </xdr:nvCxnSpPr>
      <xdr:spPr>
        <a:xfrm>
          <a:off x="10388600" y="1340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105618</xdr:rowOff>
    </xdr:from>
    <xdr:ext cx="469744" cy="259045"/>
    <xdr:sp macro="" textlink="">
      <xdr:nvSpPr>
        <xdr:cNvPr id="345" name="【公営住宅】&#10;一人当たり面積平均値テキスト"/>
        <xdr:cNvSpPr txBox="1"/>
      </xdr:nvSpPr>
      <xdr:spPr>
        <a:xfrm>
          <a:off x="10515600" y="13993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82741</xdr:rowOff>
    </xdr:from>
    <xdr:to>
      <xdr:col>55</xdr:col>
      <xdr:colOff>50800</xdr:colOff>
      <xdr:row>83</xdr:row>
      <xdr:rowOff>12891</xdr:rowOff>
    </xdr:to>
    <xdr:sp macro="" textlink="">
      <xdr:nvSpPr>
        <xdr:cNvPr id="346" name="フローチャート: 判断 345"/>
        <xdr:cNvSpPr/>
      </xdr:nvSpPr>
      <xdr:spPr>
        <a:xfrm>
          <a:off x="10426700" y="1414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98171</xdr:rowOff>
    </xdr:from>
    <xdr:to>
      <xdr:col>50</xdr:col>
      <xdr:colOff>165100</xdr:colOff>
      <xdr:row>83</xdr:row>
      <xdr:rowOff>28321</xdr:rowOff>
    </xdr:to>
    <xdr:sp macro="" textlink="">
      <xdr:nvSpPr>
        <xdr:cNvPr id="347" name="フローチャート: 判断 346"/>
        <xdr:cNvSpPr/>
      </xdr:nvSpPr>
      <xdr:spPr>
        <a:xfrm>
          <a:off x="9588500" y="1415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115888</xdr:rowOff>
    </xdr:from>
    <xdr:to>
      <xdr:col>46</xdr:col>
      <xdr:colOff>38100</xdr:colOff>
      <xdr:row>83</xdr:row>
      <xdr:rowOff>46038</xdr:rowOff>
    </xdr:to>
    <xdr:sp macro="" textlink="">
      <xdr:nvSpPr>
        <xdr:cNvPr id="348" name="フローチャート: 判断 347"/>
        <xdr:cNvSpPr/>
      </xdr:nvSpPr>
      <xdr:spPr>
        <a:xfrm>
          <a:off x="8699500" y="1417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84455</xdr:rowOff>
    </xdr:from>
    <xdr:to>
      <xdr:col>41</xdr:col>
      <xdr:colOff>101600</xdr:colOff>
      <xdr:row>83</xdr:row>
      <xdr:rowOff>14605</xdr:rowOff>
    </xdr:to>
    <xdr:sp macro="" textlink="">
      <xdr:nvSpPr>
        <xdr:cNvPr id="349" name="フローチャート: 判断 348"/>
        <xdr:cNvSpPr/>
      </xdr:nvSpPr>
      <xdr:spPr>
        <a:xfrm>
          <a:off x="7810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30735</xdr:rowOff>
    </xdr:from>
    <xdr:to>
      <xdr:col>36</xdr:col>
      <xdr:colOff>165100</xdr:colOff>
      <xdr:row>83</xdr:row>
      <xdr:rowOff>132335</xdr:rowOff>
    </xdr:to>
    <xdr:sp macro="" textlink="">
      <xdr:nvSpPr>
        <xdr:cNvPr id="350" name="フローチャート: 判断 349"/>
        <xdr:cNvSpPr/>
      </xdr:nvSpPr>
      <xdr:spPr>
        <a:xfrm>
          <a:off x="69215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56" name="楕円 355"/>
        <xdr:cNvSpPr/>
      </xdr:nvSpPr>
      <xdr:spPr>
        <a:xfrm>
          <a:off x="10426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85107</xdr:rowOff>
    </xdr:from>
    <xdr:ext cx="469744" cy="259045"/>
    <xdr:sp macro="" textlink="">
      <xdr:nvSpPr>
        <xdr:cNvPr id="357" name="【公営住宅】&#10;一人当たり面積該当値テキスト"/>
        <xdr:cNvSpPr txBox="1"/>
      </xdr:nvSpPr>
      <xdr:spPr>
        <a:xfrm>
          <a:off x="10515600"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170180</xdr:rowOff>
    </xdr:from>
    <xdr:to>
      <xdr:col>50</xdr:col>
      <xdr:colOff>165100</xdr:colOff>
      <xdr:row>85</xdr:row>
      <xdr:rowOff>100330</xdr:rowOff>
    </xdr:to>
    <xdr:sp macro="" textlink="">
      <xdr:nvSpPr>
        <xdr:cNvPr id="358" name="楕円 357"/>
        <xdr:cNvSpPr/>
      </xdr:nvSpPr>
      <xdr:spPr>
        <a:xfrm>
          <a:off x="9588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49530</xdr:rowOff>
    </xdr:from>
    <xdr:to>
      <xdr:col>55</xdr:col>
      <xdr:colOff>0</xdr:colOff>
      <xdr:row>85</xdr:row>
      <xdr:rowOff>49530</xdr:rowOff>
    </xdr:to>
    <xdr:cxnSp macro="">
      <xdr:nvCxnSpPr>
        <xdr:cNvPr id="359" name="直線コネクタ 358"/>
        <xdr:cNvCxnSpPr/>
      </xdr:nvCxnSpPr>
      <xdr:spPr>
        <a:xfrm>
          <a:off x="9639300" y="1462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5587</xdr:rowOff>
    </xdr:from>
    <xdr:to>
      <xdr:col>46</xdr:col>
      <xdr:colOff>38100</xdr:colOff>
      <xdr:row>85</xdr:row>
      <xdr:rowOff>107187</xdr:rowOff>
    </xdr:to>
    <xdr:sp macro="" textlink="">
      <xdr:nvSpPr>
        <xdr:cNvPr id="360" name="楕円 359"/>
        <xdr:cNvSpPr/>
      </xdr:nvSpPr>
      <xdr:spPr>
        <a:xfrm>
          <a:off x="8699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49530</xdr:rowOff>
    </xdr:from>
    <xdr:to>
      <xdr:col>50</xdr:col>
      <xdr:colOff>114300</xdr:colOff>
      <xdr:row>85</xdr:row>
      <xdr:rowOff>56387</xdr:rowOff>
    </xdr:to>
    <xdr:cxnSp macro="">
      <xdr:nvCxnSpPr>
        <xdr:cNvPr id="361" name="直線コネクタ 360"/>
        <xdr:cNvCxnSpPr/>
      </xdr:nvCxnSpPr>
      <xdr:spPr>
        <a:xfrm flipV="1">
          <a:off x="8750300" y="1462278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5017</xdr:rowOff>
    </xdr:from>
    <xdr:to>
      <xdr:col>41</xdr:col>
      <xdr:colOff>101600</xdr:colOff>
      <xdr:row>85</xdr:row>
      <xdr:rowOff>106617</xdr:rowOff>
    </xdr:to>
    <xdr:sp macro="" textlink="">
      <xdr:nvSpPr>
        <xdr:cNvPr id="362" name="楕円 361"/>
        <xdr:cNvSpPr/>
      </xdr:nvSpPr>
      <xdr:spPr>
        <a:xfrm>
          <a:off x="7810500" y="145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55817</xdr:rowOff>
    </xdr:from>
    <xdr:to>
      <xdr:col>45</xdr:col>
      <xdr:colOff>177800</xdr:colOff>
      <xdr:row>85</xdr:row>
      <xdr:rowOff>56387</xdr:rowOff>
    </xdr:to>
    <xdr:cxnSp macro="">
      <xdr:nvCxnSpPr>
        <xdr:cNvPr id="363" name="直線コネクタ 362"/>
        <xdr:cNvCxnSpPr/>
      </xdr:nvCxnSpPr>
      <xdr:spPr>
        <a:xfrm>
          <a:off x="7861300" y="14629067"/>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5017</xdr:rowOff>
    </xdr:from>
    <xdr:to>
      <xdr:col>36</xdr:col>
      <xdr:colOff>165100</xdr:colOff>
      <xdr:row>85</xdr:row>
      <xdr:rowOff>106617</xdr:rowOff>
    </xdr:to>
    <xdr:sp macro="" textlink="">
      <xdr:nvSpPr>
        <xdr:cNvPr id="364" name="楕円 363"/>
        <xdr:cNvSpPr/>
      </xdr:nvSpPr>
      <xdr:spPr>
        <a:xfrm>
          <a:off x="6921500" y="145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55817</xdr:rowOff>
    </xdr:from>
    <xdr:to>
      <xdr:col>41</xdr:col>
      <xdr:colOff>50800</xdr:colOff>
      <xdr:row>85</xdr:row>
      <xdr:rowOff>55817</xdr:rowOff>
    </xdr:to>
    <xdr:cxnSp macro="">
      <xdr:nvCxnSpPr>
        <xdr:cNvPr id="365" name="直線コネクタ 364"/>
        <xdr:cNvCxnSpPr/>
      </xdr:nvCxnSpPr>
      <xdr:spPr>
        <a:xfrm>
          <a:off x="6972300" y="146290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44848</xdr:rowOff>
    </xdr:from>
    <xdr:ext cx="469744" cy="259045"/>
    <xdr:sp macro="" textlink="">
      <xdr:nvSpPr>
        <xdr:cNvPr id="366" name="n_1aveValue【公営住宅】&#10;一人当たり面積"/>
        <xdr:cNvSpPr txBox="1"/>
      </xdr:nvSpPr>
      <xdr:spPr>
        <a:xfrm>
          <a:off x="9391727" y="1393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62565</xdr:rowOff>
    </xdr:from>
    <xdr:ext cx="469744" cy="259045"/>
    <xdr:sp macro="" textlink="">
      <xdr:nvSpPr>
        <xdr:cNvPr id="367" name="n_2aveValue【公営住宅】&#10;一人当たり面積"/>
        <xdr:cNvSpPr txBox="1"/>
      </xdr:nvSpPr>
      <xdr:spPr>
        <a:xfrm>
          <a:off x="8515427" y="1395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31132</xdr:rowOff>
    </xdr:from>
    <xdr:ext cx="469744" cy="259045"/>
    <xdr:sp macro="" textlink="">
      <xdr:nvSpPr>
        <xdr:cNvPr id="368" name="n_3aveValue【公営住宅】&#10;一人当たり面積"/>
        <xdr:cNvSpPr txBox="1"/>
      </xdr:nvSpPr>
      <xdr:spPr>
        <a:xfrm>
          <a:off x="76264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148862</xdr:rowOff>
    </xdr:from>
    <xdr:ext cx="469744" cy="259045"/>
    <xdr:sp macro="" textlink="">
      <xdr:nvSpPr>
        <xdr:cNvPr id="369" name="n_4aveValue【公営住宅】&#10;一人当たり面積"/>
        <xdr:cNvSpPr txBox="1"/>
      </xdr:nvSpPr>
      <xdr:spPr>
        <a:xfrm>
          <a:off x="6737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91457</xdr:rowOff>
    </xdr:from>
    <xdr:ext cx="469744" cy="259045"/>
    <xdr:sp macro="" textlink="">
      <xdr:nvSpPr>
        <xdr:cNvPr id="370" name="n_1mainValue【公営住宅】&#10;一人当たり面積"/>
        <xdr:cNvSpPr txBox="1"/>
      </xdr:nvSpPr>
      <xdr:spPr>
        <a:xfrm>
          <a:off x="9391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98314</xdr:rowOff>
    </xdr:from>
    <xdr:ext cx="469744" cy="259045"/>
    <xdr:sp macro="" textlink="">
      <xdr:nvSpPr>
        <xdr:cNvPr id="371" name="n_2mainValue【公営住宅】&#10;一人当たり面積"/>
        <xdr:cNvSpPr txBox="1"/>
      </xdr:nvSpPr>
      <xdr:spPr>
        <a:xfrm>
          <a:off x="8515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97744</xdr:rowOff>
    </xdr:from>
    <xdr:ext cx="469744" cy="259045"/>
    <xdr:sp macro="" textlink="">
      <xdr:nvSpPr>
        <xdr:cNvPr id="372" name="n_3mainValue【公営住宅】&#10;一人当たり面積"/>
        <xdr:cNvSpPr txBox="1"/>
      </xdr:nvSpPr>
      <xdr:spPr>
        <a:xfrm>
          <a:off x="7626427" y="1467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97744</xdr:rowOff>
    </xdr:from>
    <xdr:ext cx="469744" cy="259045"/>
    <xdr:sp macro="" textlink="">
      <xdr:nvSpPr>
        <xdr:cNvPr id="373" name="n_4mainValue【公営住宅】&#10;一人当たり面積"/>
        <xdr:cNvSpPr txBox="1"/>
      </xdr:nvSpPr>
      <xdr:spPr>
        <a:xfrm>
          <a:off x="6737427" y="1467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14" name="直線コネクタ 413"/>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5"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6" name="直線コネクタ 415"/>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17" name="【認定こども園・幼稚園・保育所】&#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18" name="直線コネクタ 417"/>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60977</xdr:rowOff>
    </xdr:from>
    <xdr:ext cx="405111" cy="259045"/>
    <xdr:sp macro="" textlink="">
      <xdr:nvSpPr>
        <xdr:cNvPr id="419" name="【認定こども園・幼稚園・保育所】&#10;有形固定資産減価償却率平均値テキスト"/>
        <xdr:cNvSpPr txBox="1"/>
      </xdr:nvSpPr>
      <xdr:spPr>
        <a:xfrm>
          <a:off x="16357600" y="640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420" name="フローチャート: 判断 419"/>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421" name="フローチャート: 判断 420"/>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22" name="フローチャート: 判断 421"/>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19685</xdr:rowOff>
    </xdr:from>
    <xdr:to>
      <xdr:col>72</xdr:col>
      <xdr:colOff>38100</xdr:colOff>
      <xdr:row>37</xdr:row>
      <xdr:rowOff>121285</xdr:rowOff>
    </xdr:to>
    <xdr:sp macro="" textlink="">
      <xdr:nvSpPr>
        <xdr:cNvPr id="423" name="フローチャート: 判断 422"/>
        <xdr:cNvSpPr/>
      </xdr:nvSpPr>
      <xdr:spPr>
        <a:xfrm>
          <a:off x="13652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50165</xdr:rowOff>
    </xdr:from>
    <xdr:to>
      <xdr:col>67</xdr:col>
      <xdr:colOff>101600</xdr:colOff>
      <xdr:row>37</xdr:row>
      <xdr:rowOff>151765</xdr:rowOff>
    </xdr:to>
    <xdr:sp macro="" textlink="">
      <xdr:nvSpPr>
        <xdr:cNvPr id="424" name="フローチャート: 判断 423"/>
        <xdr:cNvSpPr/>
      </xdr:nvSpPr>
      <xdr:spPr>
        <a:xfrm>
          <a:off x="12763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95885</xdr:rowOff>
    </xdr:from>
    <xdr:to>
      <xdr:col>85</xdr:col>
      <xdr:colOff>177800</xdr:colOff>
      <xdr:row>37</xdr:row>
      <xdr:rowOff>26035</xdr:rowOff>
    </xdr:to>
    <xdr:sp macro="" textlink="">
      <xdr:nvSpPr>
        <xdr:cNvPr id="430" name="楕円 429"/>
        <xdr:cNvSpPr/>
      </xdr:nvSpPr>
      <xdr:spPr>
        <a:xfrm>
          <a:off x="162687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118762</xdr:rowOff>
    </xdr:from>
    <xdr:ext cx="405111" cy="259045"/>
    <xdr:sp macro="" textlink="">
      <xdr:nvSpPr>
        <xdr:cNvPr id="431" name="【認定こども園・幼稚園・保育所】&#10;有形固定資産減価償却率該当値テキスト"/>
        <xdr:cNvSpPr txBox="1"/>
      </xdr:nvSpPr>
      <xdr:spPr>
        <a:xfrm>
          <a:off x="16357600"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69215</xdr:rowOff>
    </xdr:from>
    <xdr:to>
      <xdr:col>81</xdr:col>
      <xdr:colOff>101600</xdr:colOff>
      <xdr:row>36</xdr:row>
      <xdr:rowOff>170815</xdr:rowOff>
    </xdr:to>
    <xdr:sp macro="" textlink="">
      <xdr:nvSpPr>
        <xdr:cNvPr id="432" name="楕円 431"/>
        <xdr:cNvSpPr/>
      </xdr:nvSpPr>
      <xdr:spPr>
        <a:xfrm>
          <a:off x="15430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120015</xdr:rowOff>
    </xdr:from>
    <xdr:to>
      <xdr:col>85</xdr:col>
      <xdr:colOff>127000</xdr:colOff>
      <xdr:row>36</xdr:row>
      <xdr:rowOff>146685</xdr:rowOff>
    </xdr:to>
    <xdr:cxnSp macro="">
      <xdr:nvCxnSpPr>
        <xdr:cNvPr id="433" name="直線コネクタ 432"/>
        <xdr:cNvCxnSpPr/>
      </xdr:nvCxnSpPr>
      <xdr:spPr>
        <a:xfrm>
          <a:off x="15481300" y="629221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111125</xdr:rowOff>
    </xdr:from>
    <xdr:to>
      <xdr:col>76</xdr:col>
      <xdr:colOff>165100</xdr:colOff>
      <xdr:row>36</xdr:row>
      <xdr:rowOff>41275</xdr:rowOff>
    </xdr:to>
    <xdr:sp macro="" textlink="">
      <xdr:nvSpPr>
        <xdr:cNvPr id="434" name="楕円 433"/>
        <xdr:cNvSpPr/>
      </xdr:nvSpPr>
      <xdr:spPr>
        <a:xfrm>
          <a:off x="14541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161925</xdr:rowOff>
    </xdr:from>
    <xdr:to>
      <xdr:col>81</xdr:col>
      <xdr:colOff>50800</xdr:colOff>
      <xdr:row>36</xdr:row>
      <xdr:rowOff>120015</xdr:rowOff>
    </xdr:to>
    <xdr:cxnSp macro="">
      <xdr:nvCxnSpPr>
        <xdr:cNvPr id="435" name="直線コネクタ 434"/>
        <xdr:cNvCxnSpPr/>
      </xdr:nvCxnSpPr>
      <xdr:spPr>
        <a:xfrm>
          <a:off x="14592300" y="616267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40640</xdr:rowOff>
    </xdr:from>
    <xdr:to>
      <xdr:col>72</xdr:col>
      <xdr:colOff>38100</xdr:colOff>
      <xdr:row>35</xdr:row>
      <xdr:rowOff>142240</xdr:rowOff>
    </xdr:to>
    <xdr:sp macro="" textlink="">
      <xdr:nvSpPr>
        <xdr:cNvPr id="436" name="楕円 435"/>
        <xdr:cNvSpPr/>
      </xdr:nvSpPr>
      <xdr:spPr>
        <a:xfrm>
          <a:off x="13652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91440</xdr:rowOff>
    </xdr:from>
    <xdr:to>
      <xdr:col>76</xdr:col>
      <xdr:colOff>114300</xdr:colOff>
      <xdr:row>35</xdr:row>
      <xdr:rowOff>161925</xdr:rowOff>
    </xdr:to>
    <xdr:cxnSp macro="">
      <xdr:nvCxnSpPr>
        <xdr:cNvPr id="437" name="直線コネクタ 436"/>
        <xdr:cNvCxnSpPr/>
      </xdr:nvCxnSpPr>
      <xdr:spPr>
        <a:xfrm>
          <a:off x="13703300" y="609219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111125</xdr:rowOff>
    </xdr:from>
    <xdr:to>
      <xdr:col>67</xdr:col>
      <xdr:colOff>101600</xdr:colOff>
      <xdr:row>36</xdr:row>
      <xdr:rowOff>41275</xdr:rowOff>
    </xdr:to>
    <xdr:sp macro="" textlink="">
      <xdr:nvSpPr>
        <xdr:cNvPr id="438" name="楕円 437"/>
        <xdr:cNvSpPr/>
      </xdr:nvSpPr>
      <xdr:spPr>
        <a:xfrm>
          <a:off x="12763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91440</xdr:rowOff>
    </xdr:from>
    <xdr:to>
      <xdr:col>71</xdr:col>
      <xdr:colOff>177800</xdr:colOff>
      <xdr:row>35</xdr:row>
      <xdr:rowOff>161925</xdr:rowOff>
    </xdr:to>
    <xdr:cxnSp macro="">
      <xdr:nvCxnSpPr>
        <xdr:cNvPr id="439" name="直線コネクタ 438"/>
        <xdr:cNvCxnSpPr/>
      </xdr:nvCxnSpPr>
      <xdr:spPr>
        <a:xfrm flipV="1">
          <a:off x="12814300" y="609219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156227</xdr:rowOff>
    </xdr:from>
    <xdr:ext cx="405111" cy="259045"/>
    <xdr:sp macro="" textlink="">
      <xdr:nvSpPr>
        <xdr:cNvPr id="440" name="n_1aveValue【認定こども園・幼稚園・保育所】&#10;有形固定資産減価償却率"/>
        <xdr:cNvSpPr txBox="1"/>
      </xdr:nvSpPr>
      <xdr:spPr>
        <a:xfrm>
          <a:off x="15266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81932</xdr:rowOff>
    </xdr:from>
    <xdr:ext cx="405111" cy="259045"/>
    <xdr:sp macro="" textlink="">
      <xdr:nvSpPr>
        <xdr:cNvPr id="441" name="n_2aveValue【認定こども園・幼稚園・保育所】&#10;有形固定資産減価償却率"/>
        <xdr:cNvSpPr txBox="1"/>
      </xdr:nvSpPr>
      <xdr:spPr>
        <a:xfrm>
          <a:off x="14389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112412</xdr:rowOff>
    </xdr:from>
    <xdr:ext cx="405111" cy="259045"/>
    <xdr:sp macro="" textlink="">
      <xdr:nvSpPr>
        <xdr:cNvPr id="442" name="n_3aveValue【認定こども園・幼稚園・保育所】&#10;有形固定資産減価償却率"/>
        <xdr:cNvSpPr txBox="1"/>
      </xdr:nvSpPr>
      <xdr:spPr>
        <a:xfrm>
          <a:off x="13500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142892</xdr:rowOff>
    </xdr:from>
    <xdr:ext cx="405111" cy="259045"/>
    <xdr:sp macro="" textlink="">
      <xdr:nvSpPr>
        <xdr:cNvPr id="443" name="n_4aveValue【認定こども園・幼稚園・保育所】&#10;有形固定資産減価償却率"/>
        <xdr:cNvSpPr txBox="1"/>
      </xdr:nvSpPr>
      <xdr:spPr>
        <a:xfrm>
          <a:off x="12611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15892</xdr:rowOff>
    </xdr:from>
    <xdr:ext cx="405111" cy="259045"/>
    <xdr:sp macro="" textlink="">
      <xdr:nvSpPr>
        <xdr:cNvPr id="444" name="n_1mainValue【認定こども園・幼稚園・保育所】&#10;有形固定資産減価償却率"/>
        <xdr:cNvSpPr txBox="1"/>
      </xdr:nvSpPr>
      <xdr:spPr>
        <a:xfrm>
          <a:off x="152660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57802</xdr:rowOff>
    </xdr:from>
    <xdr:ext cx="405111" cy="259045"/>
    <xdr:sp macro="" textlink="">
      <xdr:nvSpPr>
        <xdr:cNvPr id="445" name="n_2mainValue【認定こども園・幼稚園・保育所】&#10;有形固定資産減価償却率"/>
        <xdr:cNvSpPr txBox="1"/>
      </xdr:nvSpPr>
      <xdr:spPr>
        <a:xfrm>
          <a:off x="14389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158767</xdr:rowOff>
    </xdr:from>
    <xdr:ext cx="405111" cy="259045"/>
    <xdr:sp macro="" textlink="">
      <xdr:nvSpPr>
        <xdr:cNvPr id="446" name="n_3mainValue【認定こども園・幼稚園・保育所】&#10;有形固定資産減価償却率"/>
        <xdr:cNvSpPr txBox="1"/>
      </xdr:nvSpPr>
      <xdr:spPr>
        <a:xfrm>
          <a:off x="1350074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57802</xdr:rowOff>
    </xdr:from>
    <xdr:ext cx="405111" cy="259045"/>
    <xdr:sp macro="" textlink="">
      <xdr:nvSpPr>
        <xdr:cNvPr id="447" name="n_4mainValue【認定こども園・幼稚園・保育所】&#10;有形固定資産減価償却率"/>
        <xdr:cNvSpPr txBox="1"/>
      </xdr:nvSpPr>
      <xdr:spPr>
        <a:xfrm>
          <a:off x="12611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8" name="直線コネクタ 45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9" name="テキスト ボックス 45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0" name="直線コネクタ 45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1" name="テキスト ボックス 46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2" name="直線コネクタ 46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3" name="テキスト ボックス 46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4" name="直線コネクタ 46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5" name="テキスト ボックス 46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6" name="直線コネクタ 46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7" name="テキスト ボックス 46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8" name="直線コネクタ 46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9" name="テキスト ボックス 46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170906</xdr:rowOff>
    </xdr:from>
    <xdr:to>
      <xdr:col>116</xdr:col>
      <xdr:colOff>62864</xdr:colOff>
      <xdr:row>41</xdr:row>
      <xdr:rowOff>107224</xdr:rowOff>
    </xdr:to>
    <xdr:cxnSp macro="">
      <xdr:nvCxnSpPr>
        <xdr:cNvPr id="473" name="直線コネクタ 472"/>
        <xdr:cNvCxnSpPr/>
      </xdr:nvCxnSpPr>
      <xdr:spPr>
        <a:xfrm flipV="1">
          <a:off x="22160864" y="5657306"/>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111051</xdr:rowOff>
    </xdr:from>
    <xdr:ext cx="469744" cy="259045"/>
    <xdr:sp macro="" textlink="">
      <xdr:nvSpPr>
        <xdr:cNvPr id="474" name="【認定こども園・幼稚園・保育所】&#10;一人当たり面積最小値テキスト"/>
        <xdr:cNvSpPr txBox="1"/>
      </xdr:nvSpPr>
      <xdr:spPr>
        <a:xfrm>
          <a:off x="22199600" y="714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107224</xdr:rowOff>
    </xdr:from>
    <xdr:to>
      <xdr:col>116</xdr:col>
      <xdr:colOff>152400</xdr:colOff>
      <xdr:row>41</xdr:row>
      <xdr:rowOff>107224</xdr:rowOff>
    </xdr:to>
    <xdr:cxnSp macro="">
      <xdr:nvCxnSpPr>
        <xdr:cNvPr id="475" name="直線コネクタ 474"/>
        <xdr:cNvCxnSpPr/>
      </xdr:nvCxnSpPr>
      <xdr:spPr>
        <a:xfrm>
          <a:off x="22072600" y="713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117583</xdr:rowOff>
    </xdr:from>
    <xdr:ext cx="469744" cy="259045"/>
    <xdr:sp macro="" textlink="">
      <xdr:nvSpPr>
        <xdr:cNvPr id="476" name="【認定こども園・幼稚園・保育所】&#10;一人当たり面積最大値テキスト"/>
        <xdr:cNvSpPr txBox="1"/>
      </xdr:nvSpPr>
      <xdr:spPr>
        <a:xfrm>
          <a:off x="22199600" y="543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170906</xdr:rowOff>
    </xdr:from>
    <xdr:to>
      <xdr:col>116</xdr:col>
      <xdr:colOff>152400</xdr:colOff>
      <xdr:row>32</xdr:row>
      <xdr:rowOff>170906</xdr:rowOff>
    </xdr:to>
    <xdr:cxnSp macro="">
      <xdr:nvCxnSpPr>
        <xdr:cNvPr id="477" name="直線コネクタ 476"/>
        <xdr:cNvCxnSpPr/>
      </xdr:nvCxnSpPr>
      <xdr:spPr>
        <a:xfrm>
          <a:off x="22072600" y="565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64243</xdr:rowOff>
    </xdr:from>
    <xdr:ext cx="469744" cy="259045"/>
    <xdr:sp macro="" textlink="">
      <xdr:nvSpPr>
        <xdr:cNvPr id="478" name="【認定こども園・幼稚園・保育所】&#10;一人当たり面積平均値テキスト"/>
        <xdr:cNvSpPr txBox="1"/>
      </xdr:nvSpPr>
      <xdr:spPr>
        <a:xfrm>
          <a:off x="22199600" y="6407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85816</xdr:rowOff>
    </xdr:from>
    <xdr:to>
      <xdr:col>116</xdr:col>
      <xdr:colOff>114300</xdr:colOff>
      <xdr:row>38</xdr:row>
      <xdr:rowOff>15966</xdr:rowOff>
    </xdr:to>
    <xdr:sp macro="" textlink="">
      <xdr:nvSpPr>
        <xdr:cNvPr id="479" name="フローチャート: 判断 478"/>
        <xdr:cNvSpPr/>
      </xdr:nvSpPr>
      <xdr:spPr>
        <a:xfrm>
          <a:off x="22110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85816</xdr:rowOff>
    </xdr:from>
    <xdr:to>
      <xdr:col>112</xdr:col>
      <xdr:colOff>38100</xdr:colOff>
      <xdr:row>38</xdr:row>
      <xdr:rowOff>15966</xdr:rowOff>
    </xdr:to>
    <xdr:sp macro="" textlink="">
      <xdr:nvSpPr>
        <xdr:cNvPr id="480" name="フローチャート: 判断 479"/>
        <xdr:cNvSpPr/>
      </xdr:nvSpPr>
      <xdr:spPr>
        <a:xfrm>
          <a:off x="21272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108676</xdr:rowOff>
    </xdr:from>
    <xdr:to>
      <xdr:col>107</xdr:col>
      <xdr:colOff>101600</xdr:colOff>
      <xdr:row>38</xdr:row>
      <xdr:rowOff>38826</xdr:rowOff>
    </xdr:to>
    <xdr:sp macro="" textlink="">
      <xdr:nvSpPr>
        <xdr:cNvPr id="481" name="フローチャート: 判断 480"/>
        <xdr:cNvSpPr/>
      </xdr:nvSpPr>
      <xdr:spPr>
        <a:xfrm>
          <a:off x="20383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89081</xdr:rowOff>
    </xdr:from>
    <xdr:to>
      <xdr:col>102</xdr:col>
      <xdr:colOff>165100</xdr:colOff>
      <xdr:row>38</xdr:row>
      <xdr:rowOff>19231</xdr:rowOff>
    </xdr:to>
    <xdr:sp macro="" textlink="">
      <xdr:nvSpPr>
        <xdr:cNvPr id="482" name="フローチャート: 判断 481"/>
        <xdr:cNvSpPr/>
      </xdr:nvSpPr>
      <xdr:spPr>
        <a:xfrm>
          <a:off x="19494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160927</xdr:rowOff>
    </xdr:from>
    <xdr:to>
      <xdr:col>98</xdr:col>
      <xdr:colOff>38100</xdr:colOff>
      <xdr:row>38</xdr:row>
      <xdr:rowOff>91077</xdr:rowOff>
    </xdr:to>
    <xdr:sp macro="" textlink="">
      <xdr:nvSpPr>
        <xdr:cNvPr id="483" name="フローチャート: 判断 482"/>
        <xdr:cNvSpPr/>
      </xdr:nvSpPr>
      <xdr:spPr>
        <a:xfrm>
          <a:off x="18605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84183</xdr:rowOff>
    </xdr:from>
    <xdr:to>
      <xdr:col>116</xdr:col>
      <xdr:colOff>114300</xdr:colOff>
      <xdr:row>35</xdr:row>
      <xdr:rowOff>14333</xdr:rowOff>
    </xdr:to>
    <xdr:sp macro="" textlink="">
      <xdr:nvSpPr>
        <xdr:cNvPr id="489" name="楕円 488"/>
        <xdr:cNvSpPr/>
      </xdr:nvSpPr>
      <xdr:spPr>
        <a:xfrm>
          <a:off x="22110700" y="59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107060</xdr:rowOff>
    </xdr:from>
    <xdr:ext cx="469744" cy="259045"/>
    <xdr:sp macro="" textlink="">
      <xdr:nvSpPr>
        <xdr:cNvPr id="490" name="【認定こども園・幼稚園・保育所】&#10;一人当たり面積該当値テキスト"/>
        <xdr:cNvSpPr txBox="1"/>
      </xdr:nvSpPr>
      <xdr:spPr>
        <a:xfrm>
          <a:off x="22199600" y="576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74386</xdr:rowOff>
    </xdr:from>
    <xdr:to>
      <xdr:col>112</xdr:col>
      <xdr:colOff>38100</xdr:colOff>
      <xdr:row>35</xdr:row>
      <xdr:rowOff>4536</xdr:rowOff>
    </xdr:to>
    <xdr:sp macro="" textlink="">
      <xdr:nvSpPr>
        <xdr:cNvPr id="491" name="楕円 490"/>
        <xdr:cNvSpPr/>
      </xdr:nvSpPr>
      <xdr:spPr>
        <a:xfrm>
          <a:off x="21272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125186</xdr:rowOff>
    </xdr:from>
    <xdr:to>
      <xdr:col>116</xdr:col>
      <xdr:colOff>63500</xdr:colOff>
      <xdr:row>34</xdr:row>
      <xdr:rowOff>134983</xdr:rowOff>
    </xdr:to>
    <xdr:cxnSp macro="">
      <xdr:nvCxnSpPr>
        <xdr:cNvPr id="492" name="直線コネクタ 491"/>
        <xdr:cNvCxnSpPr/>
      </xdr:nvCxnSpPr>
      <xdr:spPr>
        <a:xfrm>
          <a:off x="21323300" y="595448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61323</xdr:rowOff>
    </xdr:from>
    <xdr:to>
      <xdr:col>107</xdr:col>
      <xdr:colOff>101600</xdr:colOff>
      <xdr:row>34</xdr:row>
      <xdr:rowOff>162923</xdr:rowOff>
    </xdr:to>
    <xdr:sp macro="" textlink="">
      <xdr:nvSpPr>
        <xdr:cNvPr id="493" name="楕円 492"/>
        <xdr:cNvSpPr/>
      </xdr:nvSpPr>
      <xdr:spPr>
        <a:xfrm>
          <a:off x="20383500" y="58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112123</xdr:rowOff>
    </xdr:from>
    <xdr:to>
      <xdr:col>111</xdr:col>
      <xdr:colOff>177800</xdr:colOff>
      <xdr:row>34</xdr:row>
      <xdr:rowOff>125186</xdr:rowOff>
    </xdr:to>
    <xdr:cxnSp macro="">
      <xdr:nvCxnSpPr>
        <xdr:cNvPr id="494" name="直線コネクタ 493"/>
        <xdr:cNvCxnSpPr/>
      </xdr:nvCxnSpPr>
      <xdr:spPr>
        <a:xfrm>
          <a:off x="20434300" y="594142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58057</xdr:rowOff>
    </xdr:from>
    <xdr:to>
      <xdr:col>102</xdr:col>
      <xdr:colOff>165100</xdr:colOff>
      <xdr:row>34</xdr:row>
      <xdr:rowOff>159657</xdr:rowOff>
    </xdr:to>
    <xdr:sp macro="" textlink="">
      <xdr:nvSpPr>
        <xdr:cNvPr id="495" name="楕円 494"/>
        <xdr:cNvSpPr/>
      </xdr:nvSpPr>
      <xdr:spPr>
        <a:xfrm>
          <a:off x="19494500" y="58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108857</xdr:rowOff>
    </xdr:from>
    <xdr:to>
      <xdr:col>107</xdr:col>
      <xdr:colOff>50800</xdr:colOff>
      <xdr:row>34</xdr:row>
      <xdr:rowOff>112123</xdr:rowOff>
    </xdr:to>
    <xdr:cxnSp macro="">
      <xdr:nvCxnSpPr>
        <xdr:cNvPr id="496" name="直線コネクタ 495"/>
        <xdr:cNvCxnSpPr/>
      </xdr:nvCxnSpPr>
      <xdr:spPr>
        <a:xfrm>
          <a:off x="19545300" y="59381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113574</xdr:rowOff>
    </xdr:from>
    <xdr:to>
      <xdr:col>98</xdr:col>
      <xdr:colOff>38100</xdr:colOff>
      <xdr:row>35</xdr:row>
      <xdr:rowOff>43724</xdr:rowOff>
    </xdr:to>
    <xdr:sp macro="" textlink="">
      <xdr:nvSpPr>
        <xdr:cNvPr id="497" name="楕円 496"/>
        <xdr:cNvSpPr/>
      </xdr:nvSpPr>
      <xdr:spPr>
        <a:xfrm>
          <a:off x="186055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108857</xdr:rowOff>
    </xdr:from>
    <xdr:to>
      <xdr:col>102</xdr:col>
      <xdr:colOff>114300</xdr:colOff>
      <xdr:row>34</xdr:row>
      <xdr:rowOff>164374</xdr:rowOff>
    </xdr:to>
    <xdr:cxnSp macro="">
      <xdr:nvCxnSpPr>
        <xdr:cNvPr id="498" name="直線コネクタ 497"/>
        <xdr:cNvCxnSpPr/>
      </xdr:nvCxnSpPr>
      <xdr:spPr>
        <a:xfrm flipV="1">
          <a:off x="18656300" y="593815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7093</xdr:rowOff>
    </xdr:from>
    <xdr:ext cx="469744" cy="259045"/>
    <xdr:sp macro="" textlink="">
      <xdr:nvSpPr>
        <xdr:cNvPr id="499" name="n_1aveValue【認定こども園・幼稚園・保育所】&#10;一人当たり面積"/>
        <xdr:cNvSpPr txBox="1"/>
      </xdr:nvSpPr>
      <xdr:spPr>
        <a:xfrm>
          <a:off x="21075727" y="652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29953</xdr:rowOff>
    </xdr:from>
    <xdr:ext cx="469744" cy="259045"/>
    <xdr:sp macro="" textlink="">
      <xdr:nvSpPr>
        <xdr:cNvPr id="500" name="n_2aveValue【認定こども園・幼稚園・保育所】&#10;一人当たり面積"/>
        <xdr:cNvSpPr txBox="1"/>
      </xdr:nvSpPr>
      <xdr:spPr>
        <a:xfrm>
          <a:off x="20199427" y="654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10358</xdr:rowOff>
    </xdr:from>
    <xdr:ext cx="469744" cy="259045"/>
    <xdr:sp macro="" textlink="">
      <xdr:nvSpPr>
        <xdr:cNvPr id="501" name="n_3aveValue【認定こども園・幼稚園・保育所】&#10;一人当たり面積"/>
        <xdr:cNvSpPr txBox="1"/>
      </xdr:nvSpPr>
      <xdr:spPr>
        <a:xfrm>
          <a:off x="19310427" y="65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82204</xdr:rowOff>
    </xdr:from>
    <xdr:ext cx="469744" cy="259045"/>
    <xdr:sp macro="" textlink="">
      <xdr:nvSpPr>
        <xdr:cNvPr id="502" name="n_4aveValue【認定こども園・幼稚園・保育所】&#10;一人当たり面積"/>
        <xdr:cNvSpPr txBox="1"/>
      </xdr:nvSpPr>
      <xdr:spPr>
        <a:xfrm>
          <a:off x="18421427"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21063</xdr:rowOff>
    </xdr:from>
    <xdr:ext cx="469744" cy="259045"/>
    <xdr:sp macro="" textlink="">
      <xdr:nvSpPr>
        <xdr:cNvPr id="503" name="n_1mainValue【認定こども園・幼稚園・保育所】&#10;一人当たり面積"/>
        <xdr:cNvSpPr txBox="1"/>
      </xdr:nvSpPr>
      <xdr:spPr>
        <a:xfrm>
          <a:off x="21075727" y="567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8000</xdr:rowOff>
    </xdr:from>
    <xdr:ext cx="469744" cy="259045"/>
    <xdr:sp macro="" textlink="">
      <xdr:nvSpPr>
        <xdr:cNvPr id="504" name="n_2mainValue【認定こども園・幼稚園・保育所】&#10;一人当たり面積"/>
        <xdr:cNvSpPr txBox="1"/>
      </xdr:nvSpPr>
      <xdr:spPr>
        <a:xfrm>
          <a:off x="20199427" y="566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4734</xdr:rowOff>
    </xdr:from>
    <xdr:ext cx="469744" cy="259045"/>
    <xdr:sp macro="" textlink="">
      <xdr:nvSpPr>
        <xdr:cNvPr id="505" name="n_3mainValue【認定こども園・幼稚園・保育所】&#10;一人当たり面積"/>
        <xdr:cNvSpPr txBox="1"/>
      </xdr:nvSpPr>
      <xdr:spPr>
        <a:xfrm>
          <a:off x="19310427" y="566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60251</xdr:rowOff>
    </xdr:from>
    <xdr:ext cx="469744" cy="259045"/>
    <xdr:sp macro="" textlink="">
      <xdr:nvSpPr>
        <xdr:cNvPr id="506" name="n_4mainValue【認定こども園・幼稚園・保育所】&#10;一人当たり面積"/>
        <xdr:cNvSpPr txBox="1"/>
      </xdr:nvSpPr>
      <xdr:spPr>
        <a:xfrm>
          <a:off x="18421427" y="571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26126</xdr:rowOff>
    </xdr:to>
    <xdr:cxnSp macro="">
      <xdr:nvCxnSpPr>
        <xdr:cNvPr id="533" name="直線コネクタ 532"/>
        <xdr:cNvCxnSpPr/>
      </xdr:nvCxnSpPr>
      <xdr:spPr>
        <a:xfrm flipV="1">
          <a:off x="16318864" y="9519557"/>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534" name="【学校施設】&#10;有形固定資産減価償却率最小値テキスト"/>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535" name="直線コネクタ 534"/>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405111" cy="259045"/>
    <xdr:sp macro="" textlink="">
      <xdr:nvSpPr>
        <xdr:cNvPr id="536" name="【学校施設】&#10;有形固定資産減価償却率最大値テキスト"/>
        <xdr:cNvSpPr txBox="1"/>
      </xdr:nvSpPr>
      <xdr:spPr>
        <a:xfrm>
          <a:off x="16357600" y="929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537" name="直線コネクタ 536"/>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538" name="【学校施設】&#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39" name="フローチャート: 判断 538"/>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171269</xdr:rowOff>
    </xdr:from>
    <xdr:to>
      <xdr:col>81</xdr:col>
      <xdr:colOff>101600</xdr:colOff>
      <xdr:row>59</xdr:row>
      <xdr:rowOff>101419</xdr:rowOff>
    </xdr:to>
    <xdr:sp macro="" textlink="">
      <xdr:nvSpPr>
        <xdr:cNvPr id="540" name="フローチャート: 判断 539"/>
        <xdr:cNvSpPr/>
      </xdr:nvSpPr>
      <xdr:spPr>
        <a:xfrm>
          <a:off x="154305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19413</xdr:rowOff>
    </xdr:from>
    <xdr:to>
      <xdr:col>76</xdr:col>
      <xdr:colOff>165100</xdr:colOff>
      <xdr:row>59</xdr:row>
      <xdr:rowOff>121013</xdr:rowOff>
    </xdr:to>
    <xdr:sp macro="" textlink="">
      <xdr:nvSpPr>
        <xdr:cNvPr id="541" name="フローチャート: 判断 540"/>
        <xdr:cNvSpPr/>
      </xdr:nvSpPr>
      <xdr:spPr>
        <a:xfrm>
          <a:off x="14541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99423</xdr:rowOff>
    </xdr:from>
    <xdr:to>
      <xdr:col>72</xdr:col>
      <xdr:colOff>38100</xdr:colOff>
      <xdr:row>59</xdr:row>
      <xdr:rowOff>29573</xdr:rowOff>
    </xdr:to>
    <xdr:sp macro="" textlink="">
      <xdr:nvSpPr>
        <xdr:cNvPr id="542" name="フローチャート: 判断 541"/>
        <xdr:cNvSpPr/>
      </xdr:nvSpPr>
      <xdr:spPr>
        <a:xfrm>
          <a:off x="13652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73297</xdr:rowOff>
    </xdr:from>
    <xdr:to>
      <xdr:col>67</xdr:col>
      <xdr:colOff>101600</xdr:colOff>
      <xdr:row>59</xdr:row>
      <xdr:rowOff>3447</xdr:rowOff>
    </xdr:to>
    <xdr:sp macro="" textlink="">
      <xdr:nvSpPr>
        <xdr:cNvPr id="543" name="フローチャート: 判断 542"/>
        <xdr:cNvSpPr/>
      </xdr:nvSpPr>
      <xdr:spPr>
        <a:xfrm>
          <a:off x="12763500" y="1001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549" name="楕円 548"/>
        <xdr:cNvSpPr/>
      </xdr:nvSpPr>
      <xdr:spPr>
        <a:xfrm>
          <a:off x="162687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9633</xdr:rowOff>
    </xdr:from>
    <xdr:ext cx="405111" cy="259045"/>
    <xdr:sp macro="" textlink="">
      <xdr:nvSpPr>
        <xdr:cNvPr id="550" name="【学校施設】&#10;有形固定資産減価償却率該当値テキスト"/>
        <xdr:cNvSpPr txBox="1"/>
      </xdr:nvSpPr>
      <xdr:spPr>
        <a:xfrm>
          <a:off x="16357600" y="995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91259</xdr:rowOff>
    </xdr:from>
    <xdr:to>
      <xdr:col>81</xdr:col>
      <xdr:colOff>101600</xdr:colOff>
      <xdr:row>60</xdr:row>
      <xdr:rowOff>21409</xdr:rowOff>
    </xdr:to>
    <xdr:sp macro="" textlink="">
      <xdr:nvSpPr>
        <xdr:cNvPr id="551" name="楕円 550"/>
        <xdr:cNvSpPr/>
      </xdr:nvSpPr>
      <xdr:spPr>
        <a:xfrm>
          <a:off x="15430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37556</xdr:rowOff>
    </xdr:from>
    <xdr:to>
      <xdr:col>85</xdr:col>
      <xdr:colOff>127000</xdr:colOff>
      <xdr:row>59</xdr:row>
      <xdr:rowOff>142059</xdr:rowOff>
    </xdr:to>
    <xdr:cxnSp macro="">
      <xdr:nvCxnSpPr>
        <xdr:cNvPr id="552" name="直線コネクタ 551"/>
        <xdr:cNvCxnSpPr/>
      </xdr:nvCxnSpPr>
      <xdr:spPr>
        <a:xfrm flipV="1">
          <a:off x="15481300" y="10153106"/>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61867</xdr:rowOff>
    </xdr:from>
    <xdr:to>
      <xdr:col>76</xdr:col>
      <xdr:colOff>165100</xdr:colOff>
      <xdr:row>59</xdr:row>
      <xdr:rowOff>163467</xdr:rowOff>
    </xdr:to>
    <xdr:sp macro="" textlink="">
      <xdr:nvSpPr>
        <xdr:cNvPr id="553" name="楕円 552"/>
        <xdr:cNvSpPr/>
      </xdr:nvSpPr>
      <xdr:spPr>
        <a:xfrm>
          <a:off x="14541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112667</xdr:rowOff>
    </xdr:from>
    <xdr:to>
      <xdr:col>81</xdr:col>
      <xdr:colOff>50800</xdr:colOff>
      <xdr:row>59</xdr:row>
      <xdr:rowOff>142059</xdr:rowOff>
    </xdr:to>
    <xdr:cxnSp macro="">
      <xdr:nvCxnSpPr>
        <xdr:cNvPr id="554" name="直線コネクタ 553"/>
        <xdr:cNvCxnSpPr/>
      </xdr:nvCxnSpPr>
      <xdr:spPr>
        <a:xfrm>
          <a:off x="14592300" y="1022821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128815</xdr:rowOff>
    </xdr:from>
    <xdr:to>
      <xdr:col>72</xdr:col>
      <xdr:colOff>38100</xdr:colOff>
      <xdr:row>59</xdr:row>
      <xdr:rowOff>58965</xdr:rowOff>
    </xdr:to>
    <xdr:sp macro="" textlink="">
      <xdr:nvSpPr>
        <xdr:cNvPr id="555" name="楕円 554"/>
        <xdr:cNvSpPr/>
      </xdr:nvSpPr>
      <xdr:spPr>
        <a:xfrm>
          <a:off x="13652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8165</xdr:rowOff>
    </xdr:from>
    <xdr:to>
      <xdr:col>76</xdr:col>
      <xdr:colOff>114300</xdr:colOff>
      <xdr:row>59</xdr:row>
      <xdr:rowOff>112667</xdr:rowOff>
    </xdr:to>
    <xdr:cxnSp macro="">
      <xdr:nvCxnSpPr>
        <xdr:cNvPr id="556" name="直線コネクタ 555"/>
        <xdr:cNvCxnSpPr/>
      </xdr:nvCxnSpPr>
      <xdr:spPr>
        <a:xfrm>
          <a:off x="13703300" y="10123715"/>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56969</xdr:rowOff>
    </xdr:from>
    <xdr:to>
      <xdr:col>67</xdr:col>
      <xdr:colOff>101600</xdr:colOff>
      <xdr:row>58</xdr:row>
      <xdr:rowOff>158569</xdr:rowOff>
    </xdr:to>
    <xdr:sp macro="" textlink="">
      <xdr:nvSpPr>
        <xdr:cNvPr id="557" name="楕円 556"/>
        <xdr:cNvSpPr/>
      </xdr:nvSpPr>
      <xdr:spPr>
        <a:xfrm>
          <a:off x="12763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107769</xdr:rowOff>
    </xdr:from>
    <xdr:to>
      <xdr:col>71</xdr:col>
      <xdr:colOff>177800</xdr:colOff>
      <xdr:row>59</xdr:row>
      <xdr:rowOff>8165</xdr:rowOff>
    </xdr:to>
    <xdr:cxnSp macro="">
      <xdr:nvCxnSpPr>
        <xdr:cNvPr id="558" name="直線コネクタ 557"/>
        <xdr:cNvCxnSpPr/>
      </xdr:nvCxnSpPr>
      <xdr:spPr>
        <a:xfrm>
          <a:off x="12814300" y="10051869"/>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117946</xdr:rowOff>
    </xdr:from>
    <xdr:ext cx="405111" cy="259045"/>
    <xdr:sp macro="" textlink="">
      <xdr:nvSpPr>
        <xdr:cNvPr id="559" name="n_1aveValue【学校施設】&#10;有形固定資産減価償却率"/>
        <xdr:cNvSpPr txBox="1"/>
      </xdr:nvSpPr>
      <xdr:spPr>
        <a:xfrm>
          <a:off x="152660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137540</xdr:rowOff>
    </xdr:from>
    <xdr:ext cx="405111" cy="259045"/>
    <xdr:sp macro="" textlink="">
      <xdr:nvSpPr>
        <xdr:cNvPr id="560" name="n_2aveValue【学校施設】&#10;有形固定資産減価償却率"/>
        <xdr:cNvSpPr txBox="1"/>
      </xdr:nvSpPr>
      <xdr:spPr>
        <a:xfrm>
          <a:off x="14389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46100</xdr:rowOff>
    </xdr:from>
    <xdr:ext cx="405111" cy="259045"/>
    <xdr:sp macro="" textlink="">
      <xdr:nvSpPr>
        <xdr:cNvPr id="561" name="n_3aveValue【学校施設】&#10;有形固定資産減価償却率"/>
        <xdr:cNvSpPr txBox="1"/>
      </xdr:nvSpPr>
      <xdr:spPr>
        <a:xfrm>
          <a:off x="13500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166024</xdr:rowOff>
    </xdr:from>
    <xdr:ext cx="405111" cy="259045"/>
    <xdr:sp macro="" textlink="">
      <xdr:nvSpPr>
        <xdr:cNvPr id="562" name="n_4aveValue【学校施設】&#10;有形固定資産減価償却率"/>
        <xdr:cNvSpPr txBox="1"/>
      </xdr:nvSpPr>
      <xdr:spPr>
        <a:xfrm>
          <a:off x="12611744" y="10110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12536</xdr:rowOff>
    </xdr:from>
    <xdr:ext cx="405111" cy="259045"/>
    <xdr:sp macro="" textlink="">
      <xdr:nvSpPr>
        <xdr:cNvPr id="563" name="n_1mainValue【学校施設】&#10;有形固定資産減価償却率"/>
        <xdr:cNvSpPr txBox="1"/>
      </xdr:nvSpPr>
      <xdr:spPr>
        <a:xfrm>
          <a:off x="152660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154594</xdr:rowOff>
    </xdr:from>
    <xdr:ext cx="405111" cy="259045"/>
    <xdr:sp macro="" textlink="">
      <xdr:nvSpPr>
        <xdr:cNvPr id="564" name="n_2mainValue【学校施設】&#10;有形固定資産減価償却率"/>
        <xdr:cNvSpPr txBox="1"/>
      </xdr:nvSpPr>
      <xdr:spPr>
        <a:xfrm>
          <a:off x="14389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50092</xdr:rowOff>
    </xdr:from>
    <xdr:ext cx="405111" cy="259045"/>
    <xdr:sp macro="" textlink="">
      <xdr:nvSpPr>
        <xdr:cNvPr id="565" name="n_3mainValue【学校施設】&#10;有形固定資産減価償却率"/>
        <xdr:cNvSpPr txBox="1"/>
      </xdr:nvSpPr>
      <xdr:spPr>
        <a:xfrm>
          <a:off x="135007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3646</xdr:rowOff>
    </xdr:from>
    <xdr:ext cx="405111" cy="259045"/>
    <xdr:sp macro="" textlink="">
      <xdr:nvSpPr>
        <xdr:cNvPr id="566" name="n_4mainValue【学校施設】&#10;有形固定資産減価償却率"/>
        <xdr:cNvSpPr txBox="1"/>
      </xdr:nvSpPr>
      <xdr:spPr>
        <a:xfrm>
          <a:off x="12611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79030</xdr:rowOff>
    </xdr:from>
    <xdr:to>
      <xdr:col>116</xdr:col>
      <xdr:colOff>62864</xdr:colOff>
      <xdr:row>63</xdr:row>
      <xdr:rowOff>64335</xdr:rowOff>
    </xdr:to>
    <xdr:cxnSp macro="">
      <xdr:nvCxnSpPr>
        <xdr:cNvPr id="593" name="直線コネクタ 592"/>
        <xdr:cNvCxnSpPr/>
      </xdr:nvCxnSpPr>
      <xdr:spPr>
        <a:xfrm flipV="1">
          <a:off x="22160864" y="9680230"/>
          <a:ext cx="0" cy="118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68162</xdr:rowOff>
    </xdr:from>
    <xdr:ext cx="469744" cy="259045"/>
    <xdr:sp macro="" textlink="">
      <xdr:nvSpPr>
        <xdr:cNvPr id="594" name="【学校施設】&#10;一人当たり面積最小値テキスト"/>
        <xdr:cNvSpPr txBox="1"/>
      </xdr:nvSpPr>
      <xdr:spPr>
        <a:xfrm>
          <a:off x="22199600" y="1086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64335</xdr:rowOff>
    </xdr:from>
    <xdr:to>
      <xdr:col>116</xdr:col>
      <xdr:colOff>152400</xdr:colOff>
      <xdr:row>63</xdr:row>
      <xdr:rowOff>64335</xdr:rowOff>
    </xdr:to>
    <xdr:cxnSp macro="">
      <xdr:nvCxnSpPr>
        <xdr:cNvPr id="595" name="直線コネクタ 594"/>
        <xdr:cNvCxnSpPr/>
      </xdr:nvCxnSpPr>
      <xdr:spPr>
        <a:xfrm>
          <a:off x="22072600" y="1086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25707</xdr:rowOff>
    </xdr:from>
    <xdr:ext cx="469744" cy="259045"/>
    <xdr:sp macro="" textlink="">
      <xdr:nvSpPr>
        <xdr:cNvPr id="596" name="【学校施設】&#10;一人当たり面積最大値テキスト"/>
        <xdr:cNvSpPr txBox="1"/>
      </xdr:nvSpPr>
      <xdr:spPr>
        <a:xfrm>
          <a:off x="22199600" y="94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79030</xdr:rowOff>
    </xdr:from>
    <xdr:to>
      <xdr:col>116</xdr:col>
      <xdr:colOff>152400</xdr:colOff>
      <xdr:row>56</xdr:row>
      <xdr:rowOff>79030</xdr:rowOff>
    </xdr:to>
    <xdr:cxnSp macro="">
      <xdr:nvCxnSpPr>
        <xdr:cNvPr id="597" name="直線コネクタ 596"/>
        <xdr:cNvCxnSpPr/>
      </xdr:nvCxnSpPr>
      <xdr:spPr>
        <a:xfrm>
          <a:off x="22072600" y="96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157570</xdr:rowOff>
    </xdr:from>
    <xdr:ext cx="469744" cy="259045"/>
    <xdr:sp macro="" textlink="">
      <xdr:nvSpPr>
        <xdr:cNvPr id="598" name="【学校施設】&#10;一人当たり面積平均値テキスト"/>
        <xdr:cNvSpPr txBox="1"/>
      </xdr:nvSpPr>
      <xdr:spPr>
        <a:xfrm>
          <a:off x="22199600" y="1027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134693</xdr:rowOff>
    </xdr:from>
    <xdr:to>
      <xdr:col>116</xdr:col>
      <xdr:colOff>114300</xdr:colOff>
      <xdr:row>61</xdr:row>
      <xdr:rowOff>64843</xdr:rowOff>
    </xdr:to>
    <xdr:sp macro="" textlink="">
      <xdr:nvSpPr>
        <xdr:cNvPr id="599" name="フローチャート: 判断 598"/>
        <xdr:cNvSpPr/>
      </xdr:nvSpPr>
      <xdr:spPr>
        <a:xfrm>
          <a:off x="22110700" y="1042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111179</xdr:rowOff>
    </xdr:from>
    <xdr:to>
      <xdr:col>112</xdr:col>
      <xdr:colOff>38100</xdr:colOff>
      <xdr:row>61</xdr:row>
      <xdr:rowOff>41329</xdr:rowOff>
    </xdr:to>
    <xdr:sp macro="" textlink="">
      <xdr:nvSpPr>
        <xdr:cNvPr id="600" name="フローチャート: 判断 599"/>
        <xdr:cNvSpPr/>
      </xdr:nvSpPr>
      <xdr:spPr>
        <a:xfrm>
          <a:off x="21272500" y="1039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135999</xdr:rowOff>
    </xdr:from>
    <xdr:to>
      <xdr:col>107</xdr:col>
      <xdr:colOff>101600</xdr:colOff>
      <xdr:row>61</xdr:row>
      <xdr:rowOff>66149</xdr:rowOff>
    </xdr:to>
    <xdr:sp macro="" textlink="">
      <xdr:nvSpPr>
        <xdr:cNvPr id="601" name="フローチャート: 判断 600"/>
        <xdr:cNvSpPr/>
      </xdr:nvSpPr>
      <xdr:spPr>
        <a:xfrm>
          <a:off x="20383500" y="1042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11249</xdr:rowOff>
    </xdr:from>
    <xdr:to>
      <xdr:col>102</xdr:col>
      <xdr:colOff>165100</xdr:colOff>
      <xdr:row>60</xdr:row>
      <xdr:rowOff>112849</xdr:rowOff>
    </xdr:to>
    <xdr:sp macro="" textlink="">
      <xdr:nvSpPr>
        <xdr:cNvPr id="602" name="フローチャート: 判断 601"/>
        <xdr:cNvSpPr/>
      </xdr:nvSpPr>
      <xdr:spPr>
        <a:xfrm>
          <a:off x="19494500" y="102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21372</xdr:rowOff>
    </xdr:from>
    <xdr:to>
      <xdr:col>98</xdr:col>
      <xdr:colOff>38100</xdr:colOff>
      <xdr:row>61</xdr:row>
      <xdr:rowOff>122972</xdr:rowOff>
    </xdr:to>
    <xdr:sp macro="" textlink="">
      <xdr:nvSpPr>
        <xdr:cNvPr id="603" name="フローチャート: 判断 602"/>
        <xdr:cNvSpPr/>
      </xdr:nvSpPr>
      <xdr:spPr>
        <a:xfrm>
          <a:off x="18605500" y="1047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115098</xdr:rowOff>
    </xdr:from>
    <xdr:to>
      <xdr:col>116</xdr:col>
      <xdr:colOff>114300</xdr:colOff>
      <xdr:row>63</xdr:row>
      <xdr:rowOff>45248</xdr:rowOff>
    </xdr:to>
    <xdr:sp macro="" textlink="">
      <xdr:nvSpPr>
        <xdr:cNvPr id="609" name="楕円 608"/>
        <xdr:cNvSpPr/>
      </xdr:nvSpPr>
      <xdr:spPr>
        <a:xfrm>
          <a:off x="22110700" y="1074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30025</xdr:rowOff>
    </xdr:from>
    <xdr:ext cx="469744" cy="259045"/>
    <xdr:sp macro="" textlink="">
      <xdr:nvSpPr>
        <xdr:cNvPr id="610" name="【学校施設】&#10;一人当たり面積該当値テキスト"/>
        <xdr:cNvSpPr txBox="1"/>
      </xdr:nvSpPr>
      <xdr:spPr>
        <a:xfrm>
          <a:off x="22199600" y="1065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108567</xdr:rowOff>
    </xdr:from>
    <xdr:to>
      <xdr:col>112</xdr:col>
      <xdr:colOff>38100</xdr:colOff>
      <xdr:row>63</xdr:row>
      <xdr:rowOff>38717</xdr:rowOff>
    </xdr:to>
    <xdr:sp macro="" textlink="">
      <xdr:nvSpPr>
        <xdr:cNvPr id="611" name="楕円 610"/>
        <xdr:cNvSpPr/>
      </xdr:nvSpPr>
      <xdr:spPr>
        <a:xfrm>
          <a:off x="21272500" y="1073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159367</xdr:rowOff>
    </xdr:from>
    <xdr:to>
      <xdr:col>116</xdr:col>
      <xdr:colOff>63500</xdr:colOff>
      <xdr:row>62</xdr:row>
      <xdr:rowOff>165898</xdr:rowOff>
    </xdr:to>
    <xdr:cxnSp macro="">
      <xdr:nvCxnSpPr>
        <xdr:cNvPr id="612" name="直線コネクタ 611"/>
        <xdr:cNvCxnSpPr/>
      </xdr:nvCxnSpPr>
      <xdr:spPr>
        <a:xfrm>
          <a:off x="21323300" y="1078926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98770</xdr:rowOff>
    </xdr:from>
    <xdr:to>
      <xdr:col>107</xdr:col>
      <xdr:colOff>101600</xdr:colOff>
      <xdr:row>63</xdr:row>
      <xdr:rowOff>28920</xdr:rowOff>
    </xdr:to>
    <xdr:sp macro="" textlink="">
      <xdr:nvSpPr>
        <xdr:cNvPr id="613" name="楕円 612"/>
        <xdr:cNvSpPr/>
      </xdr:nvSpPr>
      <xdr:spPr>
        <a:xfrm>
          <a:off x="20383500" y="107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149570</xdr:rowOff>
    </xdr:from>
    <xdr:to>
      <xdr:col>111</xdr:col>
      <xdr:colOff>177800</xdr:colOff>
      <xdr:row>62</xdr:row>
      <xdr:rowOff>159367</xdr:rowOff>
    </xdr:to>
    <xdr:cxnSp macro="">
      <xdr:nvCxnSpPr>
        <xdr:cNvPr id="614" name="直線コネクタ 613"/>
        <xdr:cNvCxnSpPr/>
      </xdr:nvCxnSpPr>
      <xdr:spPr>
        <a:xfrm>
          <a:off x="20434300" y="1077947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117058</xdr:rowOff>
    </xdr:from>
    <xdr:to>
      <xdr:col>102</xdr:col>
      <xdr:colOff>165100</xdr:colOff>
      <xdr:row>63</xdr:row>
      <xdr:rowOff>47208</xdr:rowOff>
    </xdr:to>
    <xdr:sp macro="" textlink="">
      <xdr:nvSpPr>
        <xdr:cNvPr id="615" name="楕円 614"/>
        <xdr:cNvSpPr/>
      </xdr:nvSpPr>
      <xdr:spPr>
        <a:xfrm>
          <a:off x="19494500" y="1074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149570</xdr:rowOff>
    </xdr:from>
    <xdr:to>
      <xdr:col>107</xdr:col>
      <xdr:colOff>50800</xdr:colOff>
      <xdr:row>62</xdr:row>
      <xdr:rowOff>167858</xdr:rowOff>
    </xdr:to>
    <xdr:cxnSp macro="">
      <xdr:nvCxnSpPr>
        <xdr:cNvPr id="616" name="直線コネクタ 615"/>
        <xdr:cNvCxnSpPr/>
      </xdr:nvCxnSpPr>
      <xdr:spPr>
        <a:xfrm flipV="1">
          <a:off x="19545300" y="1077947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112485</xdr:rowOff>
    </xdr:from>
    <xdr:to>
      <xdr:col>98</xdr:col>
      <xdr:colOff>38100</xdr:colOff>
      <xdr:row>63</xdr:row>
      <xdr:rowOff>42635</xdr:rowOff>
    </xdr:to>
    <xdr:sp macro="" textlink="">
      <xdr:nvSpPr>
        <xdr:cNvPr id="617" name="楕円 616"/>
        <xdr:cNvSpPr/>
      </xdr:nvSpPr>
      <xdr:spPr>
        <a:xfrm>
          <a:off x="18605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163285</xdr:rowOff>
    </xdr:from>
    <xdr:to>
      <xdr:col>102</xdr:col>
      <xdr:colOff>114300</xdr:colOff>
      <xdr:row>62</xdr:row>
      <xdr:rowOff>167858</xdr:rowOff>
    </xdr:to>
    <xdr:cxnSp macro="">
      <xdr:nvCxnSpPr>
        <xdr:cNvPr id="618" name="直線コネクタ 617"/>
        <xdr:cNvCxnSpPr/>
      </xdr:nvCxnSpPr>
      <xdr:spPr>
        <a:xfrm>
          <a:off x="18656300" y="10793185"/>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57856</xdr:rowOff>
    </xdr:from>
    <xdr:ext cx="469744" cy="259045"/>
    <xdr:sp macro="" textlink="">
      <xdr:nvSpPr>
        <xdr:cNvPr id="619" name="n_1aveValue【学校施設】&#10;一人当たり面積"/>
        <xdr:cNvSpPr txBox="1"/>
      </xdr:nvSpPr>
      <xdr:spPr>
        <a:xfrm>
          <a:off x="21075727" y="1017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82676</xdr:rowOff>
    </xdr:from>
    <xdr:ext cx="469744" cy="259045"/>
    <xdr:sp macro="" textlink="">
      <xdr:nvSpPr>
        <xdr:cNvPr id="620" name="n_2aveValue【学校施設】&#10;一人当たり面積"/>
        <xdr:cNvSpPr txBox="1"/>
      </xdr:nvSpPr>
      <xdr:spPr>
        <a:xfrm>
          <a:off x="20199427" y="1019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129376</xdr:rowOff>
    </xdr:from>
    <xdr:ext cx="469744" cy="259045"/>
    <xdr:sp macro="" textlink="">
      <xdr:nvSpPr>
        <xdr:cNvPr id="621" name="n_3aveValue【学校施設】&#10;一人当たり面積"/>
        <xdr:cNvSpPr txBox="1"/>
      </xdr:nvSpPr>
      <xdr:spPr>
        <a:xfrm>
          <a:off x="19310427" y="1007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139499</xdr:rowOff>
    </xdr:from>
    <xdr:ext cx="469744" cy="259045"/>
    <xdr:sp macro="" textlink="">
      <xdr:nvSpPr>
        <xdr:cNvPr id="622" name="n_4aveValue【学校施設】&#10;一人当たり面積"/>
        <xdr:cNvSpPr txBox="1"/>
      </xdr:nvSpPr>
      <xdr:spPr>
        <a:xfrm>
          <a:off x="18421427" y="1025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29844</xdr:rowOff>
    </xdr:from>
    <xdr:ext cx="469744" cy="259045"/>
    <xdr:sp macro="" textlink="">
      <xdr:nvSpPr>
        <xdr:cNvPr id="623" name="n_1mainValue【学校施設】&#10;一人当たり面積"/>
        <xdr:cNvSpPr txBox="1"/>
      </xdr:nvSpPr>
      <xdr:spPr>
        <a:xfrm>
          <a:off x="21075727" y="1083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20047</xdr:rowOff>
    </xdr:from>
    <xdr:ext cx="469744" cy="259045"/>
    <xdr:sp macro="" textlink="">
      <xdr:nvSpPr>
        <xdr:cNvPr id="624" name="n_2mainValue【学校施設】&#10;一人当たり面積"/>
        <xdr:cNvSpPr txBox="1"/>
      </xdr:nvSpPr>
      <xdr:spPr>
        <a:xfrm>
          <a:off x="20199427" y="108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38335</xdr:rowOff>
    </xdr:from>
    <xdr:ext cx="469744" cy="259045"/>
    <xdr:sp macro="" textlink="">
      <xdr:nvSpPr>
        <xdr:cNvPr id="625" name="n_3mainValue【学校施設】&#10;一人当たり面積"/>
        <xdr:cNvSpPr txBox="1"/>
      </xdr:nvSpPr>
      <xdr:spPr>
        <a:xfrm>
          <a:off x="19310427" y="1083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33762</xdr:rowOff>
    </xdr:from>
    <xdr:ext cx="469744" cy="259045"/>
    <xdr:sp macro="" textlink="">
      <xdr:nvSpPr>
        <xdr:cNvPr id="626" name="n_4mainValue【学校施設】&#10;一人当たり面積"/>
        <xdr:cNvSpPr txBox="1"/>
      </xdr:nvSpPr>
      <xdr:spPr>
        <a:xfrm>
          <a:off x="184214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151312</xdr:rowOff>
    </xdr:from>
    <xdr:to>
      <xdr:col>85</xdr:col>
      <xdr:colOff>126364</xdr:colOff>
      <xdr:row>108</xdr:row>
      <xdr:rowOff>149679</xdr:rowOff>
    </xdr:to>
    <xdr:cxnSp macro="">
      <xdr:nvCxnSpPr>
        <xdr:cNvPr id="668" name="直線コネクタ 667"/>
        <xdr:cNvCxnSpPr/>
      </xdr:nvCxnSpPr>
      <xdr:spPr>
        <a:xfrm flipV="1">
          <a:off x="16318864" y="17296312"/>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153506</xdr:rowOff>
    </xdr:from>
    <xdr:ext cx="405111" cy="259045"/>
    <xdr:sp macro="" textlink="">
      <xdr:nvSpPr>
        <xdr:cNvPr id="669" name="【公民館】&#10;有形固定資産減価償却率最小値テキスト"/>
        <xdr:cNvSpPr txBox="1"/>
      </xdr:nvSpPr>
      <xdr:spPr>
        <a:xfrm>
          <a:off x="16357600" y="1867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149679</xdr:rowOff>
    </xdr:from>
    <xdr:to>
      <xdr:col>86</xdr:col>
      <xdr:colOff>25400</xdr:colOff>
      <xdr:row>108</xdr:row>
      <xdr:rowOff>149679</xdr:rowOff>
    </xdr:to>
    <xdr:cxnSp macro="">
      <xdr:nvCxnSpPr>
        <xdr:cNvPr id="670" name="直線コネクタ 669"/>
        <xdr:cNvCxnSpPr/>
      </xdr:nvCxnSpPr>
      <xdr:spPr>
        <a:xfrm>
          <a:off x="16230600" y="1866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97989</xdr:rowOff>
    </xdr:from>
    <xdr:ext cx="405111" cy="259045"/>
    <xdr:sp macro="" textlink="">
      <xdr:nvSpPr>
        <xdr:cNvPr id="671" name="【公民館】&#10;有形固定資産減価償却率最大値テキスト"/>
        <xdr:cNvSpPr txBox="1"/>
      </xdr:nvSpPr>
      <xdr:spPr>
        <a:xfrm>
          <a:off x="163576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151312</xdr:rowOff>
    </xdr:from>
    <xdr:to>
      <xdr:col>86</xdr:col>
      <xdr:colOff>25400</xdr:colOff>
      <xdr:row>100</xdr:row>
      <xdr:rowOff>151312</xdr:rowOff>
    </xdr:to>
    <xdr:cxnSp macro="">
      <xdr:nvCxnSpPr>
        <xdr:cNvPr id="672" name="直線コネクタ 671"/>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77306</xdr:rowOff>
    </xdr:from>
    <xdr:ext cx="405111" cy="259045"/>
    <xdr:sp macro="" textlink="">
      <xdr:nvSpPr>
        <xdr:cNvPr id="673" name="【公民館】&#10;有形固定資産減価償却率平均値テキスト"/>
        <xdr:cNvSpPr txBox="1"/>
      </xdr:nvSpPr>
      <xdr:spPr>
        <a:xfrm>
          <a:off x="16357600" y="18079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674" name="フローチャート: 判断 673"/>
        <xdr:cNvSpPr/>
      </xdr:nvSpPr>
      <xdr:spPr>
        <a:xfrm>
          <a:off x="16268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144599</xdr:rowOff>
    </xdr:from>
    <xdr:to>
      <xdr:col>81</xdr:col>
      <xdr:colOff>101600</xdr:colOff>
      <xdr:row>106</xdr:row>
      <xdr:rowOff>74749</xdr:rowOff>
    </xdr:to>
    <xdr:sp macro="" textlink="">
      <xdr:nvSpPr>
        <xdr:cNvPr id="675" name="フローチャート: 判断 674"/>
        <xdr:cNvSpPr/>
      </xdr:nvSpPr>
      <xdr:spPr>
        <a:xfrm>
          <a:off x="15430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141332</xdr:rowOff>
    </xdr:from>
    <xdr:to>
      <xdr:col>76</xdr:col>
      <xdr:colOff>165100</xdr:colOff>
      <xdr:row>106</xdr:row>
      <xdr:rowOff>71482</xdr:rowOff>
    </xdr:to>
    <xdr:sp macro="" textlink="">
      <xdr:nvSpPr>
        <xdr:cNvPr id="676" name="フローチャート: 判断 675"/>
        <xdr:cNvSpPr/>
      </xdr:nvSpPr>
      <xdr:spPr>
        <a:xfrm>
          <a:off x="14541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677" name="フローチャート: 判断 676"/>
        <xdr:cNvSpPr/>
      </xdr:nvSpPr>
      <xdr:spPr>
        <a:xfrm>
          <a:off x="13652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78" name="フローチャート: 判断 677"/>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xdr:rowOff>
    </xdr:from>
    <xdr:to>
      <xdr:col>85</xdr:col>
      <xdr:colOff>177800</xdr:colOff>
      <xdr:row>104</xdr:row>
      <xdr:rowOff>109038</xdr:rowOff>
    </xdr:to>
    <xdr:sp macro="" textlink="">
      <xdr:nvSpPr>
        <xdr:cNvPr id="684" name="楕円 683"/>
        <xdr:cNvSpPr/>
      </xdr:nvSpPr>
      <xdr:spPr>
        <a:xfrm>
          <a:off x="162687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30315</xdr:rowOff>
    </xdr:from>
    <xdr:ext cx="405111" cy="259045"/>
    <xdr:sp macro="" textlink="">
      <xdr:nvSpPr>
        <xdr:cNvPr id="685" name="【公民館】&#10;有形固定資産減価償却率該当値テキスト"/>
        <xdr:cNvSpPr txBox="1"/>
      </xdr:nvSpPr>
      <xdr:spPr>
        <a:xfrm>
          <a:off x="16357600" y="1768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133169</xdr:rowOff>
    </xdr:from>
    <xdr:to>
      <xdr:col>81</xdr:col>
      <xdr:colOff>101600</xdr:colOff>
      <xdr:row>104</xdr:row>
      <xdr:rowOff>63319</xdr:rowOff>
    </xdr:to>
    <xdr:sp macro="" textlink="">
      <xdr:nvSpPr>
        <xdr:cNvPr id="686" name="楕円 685"/>
        <xdr:cNvSpPr/>
      </xdr:nvSpPr>
      <xdr:spPr>
        <a:xfrm>
          <a:off x="15430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12519</xdr:rowOff>
    </xdr:from>
    <xdr:to>
      <xdr:col>85</xdr:col>
      <xdr:colOff>127000</xdr:colOff>
      <xdr:row>104</xdr:row>
      <xdr:rowOff>58238</xdr:rowOff>
    </xdr:to>
    <xdr:cxnSp macro="">
      <xdr:nvCxnSpPr>
        <xdr:cNvPr id="687" name="直線コネクタ 686"/>
        <xdr:cNvCxnSpPr/>
      </xdr:nvCxnSpPr>
      <xdr:spPr>
        <a:xfrm>
          <a:off x="15481300" y="17843319"/>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87449</xdr:rowOff>
    </xdr:from>
    <xdr:to>
      <xdr:col>76</xdr:col>
      <xdr:colOff>165100</xdr:colOff>
      <xdr:row>104</xdr:row>
      <xdr:rowOff>17599</xdr:rowOff>
    </xdr:to>
    <xdr:sp macro="" textlink="">
      <xdr:nvSpPr>
        <xdr:cNvPr id="688" name="楕円 687"/>
        <xdr:cNvSpPr/>
      </xdr:nvSpPr>
      <xdr:spPr>
        <a:xfrm>
          <a:off x="14541500" y="177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138249</xdr:rowOff>
    </xdr:from>
    <xdr:to>
      <xdr:col>81</xdr:col>
      <xdr:colOff>50800</xdr:colOff>
      <xdr:row>104</xdr:row>
      <xdr:rowOff>12519</xdr:rowOff>
    </xdr:to>
    <xdr:cxnSp macro="">
      <xdr:nvCxnSpPr>
        <xdr:cNvPr id="689" name="直線コネクタ 688"/>
        <xdr:cNvCxnSpPr/>
      </xdr:nvCxnSpPr>
      <xdr:spPr>
        <a:xfrm>
          <a:off x="14592300" y="1779759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157662</xdr:rowOff>
    </xdr:from>
    <xdr:to>
      <xdr:col>72</xdr:col>
      <xdr:colOff>38100</xdr:colOff>
      <xdr:row>104</xdr:row>
      <xdr:rowOff>87812</xdr:rowOff>
    </xdr:to>
    <xdr:sp macro="" textlink="">
      <xdr:nvSpPr>
        <xdr:cNvPr id="690" name="楕円 689"/>
        <xdr:cNvSpPr/>
      </xdr:nvSpPr>
      <xdr:spPr>
        <a:xfrm>
          <a:off x="13652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138249</xdr:rowOff>
    </xdr:from>
    <xdr:to>
      <xdr:col>76</xdr:col>
      <xdr:colOff>114300</xdr:colOff>
      <xdr:row>104</xdr:row>
      <xdr:rowOff>37012</xdr:rowOff>
    </xdr:to>
    <xdr:cxnSp macro="">
      <xdr:nvCxnSpPr>
        <xdr:cNvPr id="691" name="直線コネクタ 690"/>
        <xdr:cNvCxnSpPr/>
      </xdr:nvCxnSpPr>
      <xdr:spPr>
        <a:xfrm flipV="1">
          <a:off x="13703300" y="17797599"/>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113574</xdr:rowOff>
    </xdr:from>
    <xdr:to>
      <xdr:col>67</xdr:col>
      <xdr:colOff>101600</xdr:colOff>
      <xdr:row>104</xdr:row>
      <xdr:rowOff>43724</xdr:rowOff>
    </xdr:to>
    <xdr:sp macro="" textlink="">
      <xdr:nvSpPr>
        <xdr:cNvPr id="692" name="楕円 691"/>
        <xdr:cNvSpPr/>
      </xdr:nvSpPr>
      <xdr:spPr>
        <a:xfrm>
          <a:off x="127635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164374</xdr:rowOff>
    </xdr:from>
    <xdr:to>
      <xdr:col>71</xdr:col>
      <xdr:colOff>177800</xdr:colOff>
      <xdr:row>104</xdr:row>
      <xdr:rowOff>37012</xdr:rowOff>
    </xdr:to>
    <xdr:cxnSp macro="">
      <xdr:nvCxnSpPr>
        <xdr:cNvPr id="693" name="直線コネクタ 692"/>
        <xdr:cNvCxnSpPr/>
      </xdr:nvCxnSpPr>
      <xdr:spPr>
        <a:xfrm>
          <a:off x="12814300" y="1782372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65876</xdr:rowOff>
    </xdr:from>
    <xdr:ext cx="405111" cy="259045"/>
    <xdr:sp macro="" textlink="">
      <xdr:nvSpPr>
        <xdr:cNvPr id="694" name="n_1aveValue【公民館】&#10;有形固定資産減価償却率"/>
        <xdr:cNvSpPr txBox="1"/>
      </xdr:nvSpPr>
      <xdr:spPr>
        <a:xfrm>
          <a:off x="152660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62609</xdr:rowOff>
    </xdr:from>
    <xdr:ext cx="405111" cy="259045"/>
    <xdr:sp macro="" textlink="">
      <xdr:nvSpPr>
        <xdr:cNvPr id="695" name="n_2aveValue【公民館】&#10;有形固定資産減価償却率"/>
        <xdr:cNvSpPr txBox="1"/>
      </xdr:nvSpPr>
      <xdr:spPr>
        <a:xfrm>
          <a:off x="14389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129557</xdr:rowOff>
    </xdr:from>
    <xdr:ext cx="405111" cy="259045"/>
    <xdr:sp macro="" textlink="">
      <xdr:nvSpPr>
        <xdr:cNvPr id="696" name="n_3aveValue【公民館】&#10;有形固定資産減価償却率"/>
        <xdr:cNvSpPr txBox="1"/>
      </xdr:nvSpPr>
      <xdr:spPr>
        <a:xfrm>
          <a:off x="13500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697" name="n_4aveValue【公民館】&#10;有形固定資産減価償却率"/>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79846</xdr:rowOff>
    </xdr:from>
    <xdr:ext cx="405111" cy="259045"/>
    <xdr:sp macro="" textlink="">
      <xdr:nvSpPr>
        <xdr:cNvPr id="698" name="n_1mainValue【公民館】&#10;有形固定資産減価償却率"/>
        <xdr:cNvSpPr txBox="1"/>
      </xdr:nvSpPr>
      <xdr:spPr>
        <a:xfrm>
          <a:off x="152660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34126</xdr:rowOff>
    </xdr:from>
    <xdr:ext cx="405111" cy="259045"/>
    <xdr:sp macro="" textlink="">
      <xdr:nvSpPr>
        <xdr:cNvPr id="699" name="n_2mainValue【公民館】&#10;有形固定資産減価償却率"/>
        <xdr:cNvSpPr txBox="1"/>
      </xdr:nvSpPr>
      <xdr:spPr>
        <a:xfrm>
          <a:off x="143897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104339</xdr:rowOff>
    </xdr:from>
    <xdr:ext cx="405111" cy="259045"/>
    <xdr:sp macro="" textlink="">
      <xdr:nvSpPr>
        <xdr:cNvPr id="700" name="n_3mainValue【公民館】&#10;有形固定資産減価償却率"/>
        <xdr:cNvSpPr txBox="1"/>
      </xdr:nvSpPr>
      <xdr:spPr>
        <a:xfrm>
          <a:off x="13500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60251</xdr:rowOff>
    </xdr:from>
    <xdr:ext cx="405111" cy="259045"/>
    <xdr:sp macro="" textlink="">
      <xdr:nvSpPr>
        <xdr:cNvPr id="701" name="n_4mainValue【公民館】&#10;有形固定資産減価償却率"/>
        <xdr:cNvSpPr txBox="1"/>
      </xdr:nvSpPr>
      <xdr:spPr>
        <a:xfrm>
          <a:off x="1261174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84364</xdr:rowOff>
    </xdr:to>
    <xdr:cxnSp macro="">
      <xdr:nvCxnSpPr>
        <xdr:cNvPr id="727" name="直線コネクタ 726"/>
        <xdr:cNvCxnSpPr/>
      </xdr:nvCxnSpPr>
      <xdr:spPr>
        <a:xfrm flipV="1">
          <a:off x="22160864" y="17139557"/>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88191</xdr:rowOff>
    </xdr:from>
    <xdr:ext cx="469744" cy="259045"/>
    <xdr:sp macro="" textlink="">
      <xdr:nvSpPr>
        <xdr:cNvPr id="728" name="【公民館】&#10;一人当たり面積最小値テキスト"/>
        <xdr:cNvSpPr txBox="1"/>
      </xdr:nvSpPr>
      <xdr:spPr>
        <a:xfrm>
          <a:off x="22199600" y="1860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84364</xdr:rowOff>
    </xdr:from>
    <xdr:to>
      <xdr:col>116</xdr:col>
      <xdr:colOff>152400</xdr:colOff>
      <xdr:row>108</xdr:row>
      <xdr:rowOff>84364</xdr:rowOff>
    </xdr:to>
    <xdr:cxnSp macro="">
      <xdr:nvCxnSpPr>
        <xdr:cNvPr id="729" name="直線コネクタ 728"/>
        <xdr:cNvCxnSpPr/>
      </xdr:nvCxnSpPr>
      <xdr:spPr>
        <a:xfrm>
          <a:off x="22072600" y="1860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730" name="【公民館】&#10;一人当たり面積最大値テキスト"/>
        <xdr:cNvSpPr txBox="1"/>
      </xdr:nvSpPr>
      <xdr:spPr>
        <a:xfrm>
          <a:off x="221996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731" name="直線コネクタ 730"/>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23784</xdr:rowOff>
    </xdr:from>
    <xdr:ext cx="469744" cy="259045"/>
    <xdr:sp macro="" textlink="">
      <xdr:nvSpPr>
        <xdr:cNvPr id="732" name="【公民館】&#10;一人当たり面積平均値テキスト"/>
        <xdr:cNvSpPr txBox="1"/>
      </xdr:nvSpPr>
      <xdr:spPr>
        <a:xfrm>
          <a:off x="22199600" y="18026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xdr:rowOff>
    </xdr:from>
    <xdr:to>
      <xdr:col>116</xdr:col>
      <xdr:colOff>114300</xdr:colOff>
      <xdr:row>106</xdr:row>
      <xdr:rowOff>102507</xdr:rowOff>
    </xdr:to>
    <xdr:sp macro="" textlink="">
      <xdr:nvSpPr>
        <xdr:cNvPr id="733" name="フローチャート: 判断 732"/>
        <xdr:cNvSpPr/>
      </xdr:nvSpPr>
      <xdr:spPr>
        <a:xfrm>
          <a:off x="221107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5806</xdr:rowOff>
    </xdr:from>
    <xdr:to>
      <xdr:col>112</xdr:col>
      <xdr:colOff>38100</xdr:colOff>
      <xdr:row>106</xdr:row>
      <xdr:rowOff>107406</xdr:rowOff>
    </xdr:to>
    <xdr:sp macro="" textlink="">
      <xdr:nvSpPr>
        <xdr:cNvPr id="734" name="フローチャート: 判断 733"/>
        <xdr:cNvSpPr/>
      </xdr:nvSpPr>
      <xdr:spPr>
        <a:xfrm>
          <a:off x="21272500" y="1817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170724</xdr:rowOff>
    </xdr:from>
    <xdr:to>
      <xdr:col>107</xdr:col>
      <xdr:colOff>101600</xdr:colOff>
      <xdr:row>106</xdr:row>
      <xdr:rowOff>100874</xdr:rowOff>
    </xdr:to>
    <xdr:sp macro="" textlink="">
      <xdr:nvSpPr>
        <xdr:cNvPr id="735" name="フローチャート: 判断 734"/>
        <xdr:cNvSpPr/>
      </xdr:nvSpPr>
      <xdr:spPr>
        <a:xfrm>
          <a:off x="20383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129902</xdr:rowOff>
    </xdr:from>
    <xdr:to>
      <xdr:col>102</xdr:col>
      <xdr:colOff>165100</xdr:colOff>
      <xdr:row>106</xdr:row>
      <xdr:rowOff>60052</xdr:rowOff>
    </xdr:to>
    <xdr:sp macro="" textlink="">
      <xdr:nvSpPr>
        <xdr:cNvPr id="736" name="フローチャート: 判断 735"/>
        <xdr:cNvSpPr/>
      </xdr:nvSpPr>
      <xdr:spPr>
        <a:xfrm>
          <a:off x="19494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165826</xdr:rowOff>
    </xdr:from>
    <xdr:to>
      <xdr:col>98</xdr:col>
      <xdr:colOff>38100</xdr:colOff>
      <xdr:row>106</xdr:row>
      <xdr:rowOff>95976</xdr:rowOff>
    </xdr:to>
    <xdr:sp macro="" textlink="">
      <xdr:nvSpPr>
        <xdr:cNvPr id="737" name="フローチャート: 判断 736"/>
        <xdr:cNvSpPr/>
      </xdr:nvSpPr>
      <xdr:spPr>
        <a:xfrm>
          <a:off x="18605500" y="1816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17236</xdr:rowOff>
    </xdr:from>
    <xdr:to>
      <xdr:col>116</xdr:col>
      <xdr:colOff>114300</xdr:colOff>
      <xdr:row>107</xdr:row>
      <xdr:rowOff>118836</xdr:rowOff>
    </xdr:to>
    <xdr:sp macro="" textlink="">
      <xdr:nvSpPr>
        <xdr:cNvPr id="743" name="楕円 742"/>
        <xdr:cNvSpPr/>
      </xdr:nvSpPr>
      <xdr:spPr>
        <a:xfrm>
          <a:off x="221107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167113</xdr:rowOff>
    </xdr:from>
    <xdr:ext cx="469744" cy="259045"/>
    <xdr:sp macro="" textlink="">
      <xdr:nvSpPr>
        <xdr:cNvPr id="744" name="【公民館】&#10;一人当たり面積該当値テキスト"/>
        <xdr:cNvSpPr txBox="1"/>
      </xdr:nvSpPr>
      <xdr:spPr>
        <a:xfrm>
          <a:off x="22199600"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745" name="楕円 744"/>
        <xdr:cNvSpPr/>
      </xdr:nvSpPr>
      <xdr:spPr>
        <a:xfrm>
          <a:off x="2127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68036</xdr:rowOff>
    </xdr:to>
    <xdr:cxnSp macro="">
      <xdr:nvCxnSpPr>
        <xdr:cNvPr id="746" name="直線コネクタ 745"/>
        <xdr:cNvCxnSpPr/>
      </xdr:nvCxnSpPr>
      <xdr:spPr>
        <a:xfrm>
          <a:off x="21323300" y="1840992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12337</xdr:rowOff>
    </xdr:from>
    <xdr:to>
      <xdr:col>107</xdr:col>
      <xdr:colOff>101600</xdr:colOff>
      <xdr:row>107</xdr:row>
      <xdr:rowOff>113937</xdr:rowOff>
    </xdr:to>
    <xdr:sp macro="" textlink="">
      <xdr:nvSpPr>
        <xdr:cNvPr id="747" name="楕円 746"/>
        <xdr:cNvSpPr/>
      </xdr:nvSpPr>
      <xdr:spPr>
        <a:xfrm>
          <a:off x="20383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63137</xdr:rowOff>
    </xdr:from>
    <xdr:to>
      <xdr:col>111</xdr:col>
      <xdr:colOff>177800</xdr:colOff>
      <xdr:row>107</xdr:row>
      <xdr:rowOff>64770</xdr:rowOff>
    </xdr:to>
    <xdr:cxnSp macro="">
      <xdr:nvCxnSpPr>
        <xdr:cNvPr id="748" name="直線コネクタ 747"/>
        <xdr:cNvCxnSpPr/>
      </xdr:nvCxnSpPr>
      <xdr:spPr>
        <a:xfrm>
          <a:off x="20434300" y="184082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9071</xdr:rowOff>
    </xdr:from>
    <xdr:to>
      <xdr:col>102</xdr:col>
      <xdr:colOff>165100</xdr:colOff>
      <xdr:row>107</xdr:row>
      <xdr:rowOff>110671</xdr:rowOff>
    </xdr:to>
    <xdr:sp macro="" textlink="">
      <xdr:nvSpPr>
        <xdr:cNvPr id="749" name="楕円 748"/>
        <xdr:cNvSpPr/>
      </xdr:nvSpPr>
      <xdr:spPr>
        <a:xfrm>
          <a:off x="19494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59871</xdr:rowOff>
    </xdr:from>
    <xdr:to>
      <xdr:col>107</xdr:col>
      <xdr:colOff>50800</xdr:colOff>
      <xdr:row>107</xdr:row>
      <xdr:rowOff>63137</xdr:rowOff>
    </xdr:to>
    <xdr:cxnSp macro="">
      <xdr:nvCxnSpPr>
        <xdr:cNvPr id="750" name="直線コネクタ 749"/>
        <xdr:cNvCxnSpPr/>
      </xdr:nvCxnSpPr>
      <xdr:spPr>
        <a:xfrm>
          <a:off x="19545300" y="1840502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7438</xdr:rowOff>
    </xdr:from>
    <xdr:to>
      <xdr:col>98</xdr:col>
      <xdr:colOff>38100</xdr:colOff>
      <xdr:row>107</xdr:row>
      <xdr:rowOff>109038</xdr:rowOff>
    </xdr:to>
    <xdr:sp macro="" textlink="">
      <xdr:nvSpPr>
        <xdr:cNvPr id="751" name="楕円 750"/>
        <xdr:cNvSpPr/>
      </xdr:nvSpPr>
      <xdr:spPr>
        <a:xfrm>
          <a:off x="18605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58238</xdr:rowOff>
    </xdr:from>
    <xdr:to>
      <xdr:col>102</xdr:col>
      <xdr:colOff>114300</xdr:colOff>
      <xdr:row>107</xdr:row>
      <xdr:rowOff>59871</xdr:rowOff>
    </xdr:to>
    <xdr:cxnSp macro="">
      <xdr:nvCxnSpPr>
        <xdr:cNvPr id="752" name="直線コネクタ 751"/>
        <xdr:cNvCxnSpPr/>
      </xdr:nvCxnSpPr>
      <xdr:spPr>
        <a:xfrm>
          <a:off x="18656300" y="1840338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123933</xdr:rowOff>
    </xdr:from>
    <xdr:ext cx="469744" cy="259045"/>
    <xdr:sp macro="" textlink="">
      <xdr:nvSpPr>
        <xdr:cNvPr id="753" name="n_1aveValue【公民館】&#10;一人当たり面積"/>
        <xdr:cNvSpPr txBox="1"/>
      </xdr:nvSpPr>
      <xdr:spPr>
        <a:xfrm>
          <a:off x="21075727" y="1795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117401</xdr:rowOff>
    </xdr:from>
    <xdr:ext cx="469744" cy="259045"/>
    <xdr:sp macro="" textlink="">
      <xdr:nvSpPr>
        <xdr:cNvPr id="754" name="n_2aveValue【公民館】&#10;一人当たり面積"/>
        <xdr:cNvSpPr txBox="1"/>
      </xdr:nvSpPr>
      <xdr:spPr>
        <a:xfrm>
          <a:off x="20199427" y="179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76579</xdr:rowOff>
    </xdr:from>
    <xdr:ext cx="469744" cy="259045"/>
    <xdr:sp macro="" textlink="">
      <xdr:nvSpPr>
        <xdr:cNvPr id="755" name="n_3aveValue【公民館】&#10;一人当たり面積"/>
        <xdr:cNvSpPr txBox="1"/>
      </xdr:nvSpPr>
      <xdr:spPr>
        <a:xfrm>
          <a:off x="19310427" y="179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112503</xdr:rowOff>
    </xdr:from>
    <xdr:ext cx="469744" cy="259045"/>
    <xdr:sp macro="" textlink="">
      <xdr:nvSpPr>
        <xdr:cNvPr id="756" name="n_4aveValue【公民館】&#10;一人当たり面積"/>
        <xdr:cNvSpPr txBox="1"/>
      </xdr:nvSpPr>
      <xdr:spPr>
        <a:xfrm>
          <a:off x="18421427" y="1794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757" name="n_1mainValue【公民館】&#10;一人当たり面積"/>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105064</xdr:rowOff>
    </xdr:from>
    <xdr:ext cx="469744" cy="259045"/>
    <xdr:sp macro="" textlink="">
      <xdr:nvSpPr>
        <xdr:cNvPr id="758" name="n_2mainValue【公民館】&#10;一人当たり面積"/>
        <xdr:cNvSpPr txBox="1"/>
      </xdr:nvSpPr>
      <xdr:spPr>
        <a:xfrm>
          <a:off x="20199427" y="1845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101798</xdr:rowOff>
    </xdr:from>
    <xdr:ext cx="469744" cy="259045"/>
    <xdr:sp macro="" textlink="">
      <xdr:nvSpPr>
        <xdr:cNvPr id="759" name="n_3mainValue【公民館】&#10;一人当たり面積"/>
        <xdr:cNvSpPr txBox="1"/>
      </xdr:nvSpPr>
      <xdr:spPr>
        <a:xfrm>
          <a:off x="19310427" y="1844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100165</xdr:rowOff>
    </xdr:from>
    <xdr:ext cx="469744" cy="259045"/>
    <xdr:sp macro="" textlink="">
      <xdr:nvSpPr>
        <xdr:cNvPr id="760" name="n_4mainValue【公民館】&#10;一人当たり面積"/>
        <xdr:cNvSpPr txBox="1"/>
      </xdr:nvSpPr>
      <xdr:spPr>
        <a:xfrm>
          <a:off x="18421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を下回っている。特に保育園は、近年人口増対策としてほぼ毎年増改築を行っているため、当面は有形固定資産減価償却率の伸びを抑えられるものと考えられる。一方、橋梁の有形固定資産減価償却率は類似団体を上回っているが、国の交付金等を活用しながら、公共施設等総合管理計画等に基づき、１年度に１橋ずつに改修を行っていく方針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15,754
15,417
40.99
8,580,939
8,067,857
477,360
4,547,468
5,555,273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xdr:rowOff>
    </xdr:from>
    <xdr:to>
      <xdr:col>24</xdr:col>
      <xdr:colOff>62865</xdr:colOff>
      <xdr:row>42</xdr:row>
      <xdr:rowOff>131445</xdr:rowOff>
    </xdr:to>
    <xdr:cxnSp macro="">
      <xdr:nvCxnSpPr>
        <xdr:cNvPr id="56" name="直線コネクタ 55"/>
        <xdr:cNvCxnSpPr/>
      </xdr:nvCxnSpPr>
      <xdr:spPr>
        <a:xfrm flipV="1">
          <a:off x="4634865" y="584073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135272</xdr:rowOff>
    </xdr:from>
    <xdr:ext cx="405111" cy="259045"/>
    <xdr:sp macro="" textlink="">
      <xdr:nvSpPr>
        <xdr:cNvPr id="57" name="【図書館】&#10;有形固定資産減価償却率最小値テキスト"/>
        <xdr:cNvSpPr txBox="1"/>
      </xdr:nvSpPr>
      <xdr:spPr>
        <a:xfrm>
          <a:off x="4673600" y="733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131445</xdr:rowOff>
    </xdr:from>
    <xdr:to>
      <xdr:col>24</xdr:col>
      <xdr:colOff>152400</xdr:colOff>
      <xdr:row>42</xdr:row>
      <xdr:rowOff>131445</xdr:rowOff>
    </xdr:to>
    <xdr:cxnSp macro="">
      <xdr:nvCxnSpPr>
        <xdr:cNvPr id="58" name="直線コネクタ 57"/>
        <xdr:cNvCxnSpPr/>
      </xdr:nvCxnSpPr>
      <xdr:spPr>
        <a:xfrm>
          <a:off x="4546600" y="733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129557</xdr:rowOff>
    </xdr:from>
    <xdr:ext cx="340478" cy="259045"/>
    <xdr:sp macro="" textlink="">
      <xdr:nvSpPr>
        <xdr:cNvPr id="59" name="【図書館】&#10;有形固定資産減価償却率最大値テキスト"/>
        <xdr:cNvSpPr txBox="1"/>
      </xdr:nvSpPr>
      <xdr:spPr>
        <a:xfrm>
          <a:off x="4673600" y="56159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11430</xdr:rowOff>
    </xdr:from>
    <xdr:to>
      <xdr:col>24</xdr:col>
      <xdr:colOff>152400</xdr:colOff>
      <xdr:row>34</xdr:row>
      <xdr:rowOff>11430</xdr:rowOff>
    </xdr:to>
    <xdr:cxnSp macro="">
      <xdr:nvCxnSpPr>
        <xdr:cNvPr id="60" name="直線コネクタ 59"/>
        <xdr:cNvCxnSpPr/>
      </xdr:nvCxnSpPr>
      <xdr:spPr>
        <a:xfrm>
          <a:off x="4546600" y="584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70502</xdr:rowOff>
    </xdr:from>
    <xdr:ext cx="405111" cy="259045"/>
    <xdr:sp macro="" textlink="">
      <xdr:nvSpPr>
        <xdr:cNvPr id="61" name="【図書館】&#10;有形固定資産減価償却率平均値テキスト"/>
        <xdr:cNvSpPr txBox="1"/>
      </xdr:nvSpPr>
      <xdr:spPr>
        <a:xfrm>
          <a:off x="4673600" y="6585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92075</xdr:rowOff>
    </xdr:from>
    <xdr:to>
      <xdr:col>24</xdr:col>
      <xdr:colOff>114300</xdr:colOff>
      <xdr:row>39</xdr:row>
      <xdr:rowOff>22225</xdr:rowOff>
    </xdr:to>
    <xdr:sp macro="" textlink="">
      <xdr:nvSpPr>
        <xdr:cNvPr id="62" name="フローチャート: 判断 61"/>
        <xdr:cNvSpPr/>
      </xdr:nvSpPr>
      <xdr:spPr>
        <a:xfrm>
          <a:off x="4584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3" name="フローチャート: 判断 62"/>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xdr:cNvSpPr/>
      </xdr:nvSpPr>
      <xdr:spPr>
        <a:xfrm>
          <a:off x="2857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164465</xdr:rowOff>
    </xdr:from>
    <xdr:to>
      <xdr:col>10</xdr:col>
      <xdr:colOff>165100</xdr:colOff>
      <xdr:row>38</xdr:row>
      <xdr:rowOff>94615</xdr:rowOff>
    </xdr:to>
    <xdr:sp macro="" textlink="">
      <xdr:nvSpPr>
        <xdr:cNvPr id="65" name="フローチャート: 判断 64"/>
        <xdr:cNvSpPr/>
      </xdr:nvSpPr>
      <xdr:spPr>
        <a:xfrm>
          <a:off x="1968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151130</xdr:rowOff>
    </xdr:from>
    <xdr:to>
      <xdr:col>6</xdr:col>
      <xdr:colOff>38100</xdr:colOff>
      <xdr:row>38</xdr:row>
      <xdr:rowOff>81280</xdr:rowOff>
    </xdr:to>
    <xdr:sp macro="" textlink="">
      <xdr:nvSpPr>
        <xdr:cNvPr id="66" name="フローチャート: 判断 65"/>
        <xdr:cNvSpPr/>
      </xdr:nvSpPr>
      <xdr:spPr>
        <a:xfrm>
          <a:off x="1079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84455</xdr:rowOff>
    </xdr:from>
    <xdr:to>
      <xdr:col>24</xdr:col>
      <xdr:colOff>114300</xdr:colOff>
      <xdr:row>39</xdr:row>
      <xdr:rowOff>14605</xdr:rowOff>
    </xdr:to>
    <xdr:sp macro="" textlink="">
      <xdr:nvSpPr>
        <xdr:cNvPr id="72" name="楕円 71"/>
        <xdr:cNvSpPr/>
      </xdr:nvSpPr>
      <xdr:spPr>
        <a:xfrm>
          <a:off x="45847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107332</xdr:rowOff>
    </xdr:from>
    <xdr:ext cx="405111" cy="259045"/>
    <xdr:sp macro="" textlink="">
      <xdr:nvSpPr>
        <xdr:cNvPr id="73" name="【図書館】&#10;有形固定資産減価償却率該当値テキスト"/>
        <xdr:cNvSpPr txBox="1"/>
      </xdr:nvSpPr>
      <xdr:spPr>
        <a:xfrm>
          <a:off x="4673600" y="645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84455</xdr:rowOff>
    </xdr:from>
    <xdr:to>
      <xdr:col>20</xdr:col>
      <xdr:colOff>38100</xdr:colOff>
      <xdr:row>39</xdr:row>
      <xdr:rowOff>14605</xdr:rowOff>
    </xdr:to>
    <xdr:sp macro="" textlink="">
      <xdr:nvSpPr>
        <xdr:cNvPr id="74" name="楕円 73"/>
        <xdr:cNvSpPr/>
      </xdr:nvSpPr>
      <xdr:spPr>
        <a:xfrm>
          <a:off x="3746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135255</xdr:rowOff>
    </xdr:from>
    <xdr:to>
      <xdr:col>24</xdr:col>
      <xdr:colOff>63500</xdr:colOff>
      <xdr:row>38</xdr:row>
      <xdr:rowOff>135255</xdr:rowOff>
    </xdr:to>
    <xdr:cxnSp macro="">
      <xdr:nvCxnSpPr>
        <xdr:cNvPr id="75" name="直線コネクタ 74"/>
        <xdr:cNvCxnSpPr/>
      </xdr:nvCxnSpPr>
      <xdr:spPr>
        <a:xfrm>
          <a:off x="3797300" y="6650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149225</xdr:rowOff>
    </xdr:from>
    <xdr:to>
      <xdr:col>15</xdr:col>
      <xdr:colOff>101600</xdr:colOff>
      <xdr:row>38</xdr:row>
      <xdr:rowOff>79375</xdr:rowOff>
    </xdr:to>
    <xdr:sp macro="" textlink="">
      <xdr:nvSpPr>
        <xdr:cNvPr id="76" name="楕円 75"/>
        <xdr:cNvSpPr/>
      </xdr:nvSpPr>
      <xdr:spPr>
        <a:xfrm>
          <a:off x="2857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28575</xdr:rowOff>
    </xdr:from>
    <xdr:to>
      <xdr:col>19</xdr:col>
      <xdr:colOff>177800</xdr:colOff>
      <xdr:row>38</xdr:row>
      <xdr:rowOff>135255</xdr:rowOff>
    </xdr:to>
    <xdr:cxnSp macro="">
      <xdr:nvCxnSpPr>
        <xdr:cNvPr id="77" name="直線コネクタ 76"/>
        <xdr:cNvCxnSpPr/>
      </xdr:nvCxnSpPr>
      <xdr:spPr>
        <a:xfrm>
          <a:off x="2908300" y="6543675"/>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164465</xdr:rowOff>
    </xdr:from>
    <xdr:to>
      <xdr:col>10</xdr:col>
      <xdr:colOff>165100</xdr:colOff>
      <xdr:row>36</xdr:row>
      <xdr:rowOff>94615</xdr:rowOff>
    </xdr:to>
    <xdr:sp macro="" textlink="">
      <xdr:nvSpPr>
        <xdr:cNvPr id="78" name="楕円 77"/>
        <xdr:cNvSpPr/>
      </xdr:nvSpPr>
      <xdr:spPr>
        <a:xfrm>
          <a:off x="1968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43815</xdr:rowOff>
    </xdr:from>
    <xdr:to>
      <xdr:col>15</xdr:col>
      <xdr:colOff>50800</xdr:colOff>
      <xdr:row>38</xdr:row>
      <xdr:rowOff>28575</xdr:rowOff>
    </xdr:to>
    <xdr:cxnSp macro="">
      <xdr:nvCxnSpPr>
        <xdr:cNvPr id="79" name="直線コネクタ 78"/>
        <xdr:cNvCxnSpPr/>
      </xdr:nvCxnSpPr>
      <xdr:spPr>
        <a:xfrm>
          <a:off x="2019300" y="6216015"/>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151130</xdr:rowOff>
    </xdr:from>
    <xdr:to>
      <xdr:col>6</xdr:col>
      <xdr:colOff>38100</xdr:colOff>
      <xdr:row>36</xdr:row>
      <xdr:rowOff>81280</xdr:rowOff>
    </xdr:to>
    <xdr:sp macro="" textlink="">
      <xdr:nvSpPr>
        <xdr:cNvPr id="80" name="楕円 79"/>
        <xdr:cNvSpPr/>
      </xdr:nvSpPr>
      <xdr:spPr>
        <a:xfrm>
          <a:off x="1079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30480</xdr:rowOff>
    </xdr:from>
    <xdr:to>
      <xdr:col>10</xdr:col>
      <xdr:colOff>114300</xdr:colOff>
      <xdr:row>36</xdr:row>
      <xdr:rowOff>43815</xdr:rowOff>
    </xdr:to>
    <xdr:cxnSp macro="">
      <xdr:nvCxnSpPr>
        <xdr:cNvPr id="81" name="直線コネクタ 80"/>
        <xdr:cNvCxnSpPr/>
      </xdr:nvCxnSpPr>
      <xdr:spPr>
        <a:xfrm>
          <a:off x="1130300" y="620268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2" name="n_1aveValue【図書館】&#10;有形固定資産減価償却率"/>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78122</xdr:rowOff>
    </xdr:from>
    <xdr:ext cx="405111" cy="259045"/>
    <xdr:sp macro="" textlink="">
      <xdr:nvSpPr>
        <xdr:cNvPr id="83" name="n_2aveValue【図書館】&#10;有形固定資産減価償却率"/>
        <xdr:cNvSpPr txBox="1"/>
      </xdr:nvSpPr>
      <xdr:spPr>
        <a:xfrm>
          <a:off x="2705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85742</xdr:rowOff>
    </xdr:from>
    <xdr:ext cx="405111" cy="259045"/>
    <xdr:sp macro="" textlink="">
      <xdr:nvSpPr>
        <xdr:cNvPr id="84" name="n_3aveValue【図書館】&#10;有形固定資産減価償却率"/>
        <xdr:cNvSpPr txBox="1"/>
      </xdr:nvSpPr>
      <xdr:spPr>
        <a:xfrm>
          <a:off x="1816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72407</xdr:rowOff>
    </xdr:from>
    <xdr:ext cx="405111" cy="259045"/>
    <xdr:sp macro="" textlink="">
      <xdr:nvSpPr>
        <xdr:cNvPr id="85" name="n_4aveValue【図書館】&#10;有形固定資産減価償却率"/>
        <xdr:cNvSpPr txBox="1"/>
      </xdr:nvSpPr>
      <xdr:spPr>
        <a:xfrm>
          <a:off x="927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5732</xdr:rowOff>
    </xdr:from>
    <xdr:ext cx="405111" cy="259045"/>
    <xdr:sp macro="" textlink="">
      <xdr:nvSpPr>
        <xdr:cNvPr id="86" name="n_1mainValue【図書館】&#10;有形固定資産減価償却率"/>
        <xdr:cNvSpPr txBox="1"/>
      </xdr:nvSpPr>
      <xdr:spPr>
        <a:xfrm>
          <a:off x="35820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87" name="n_2mainValue【図書館】&#10;有形固定資産減価償却率"/>
        <xdr:cNvSpPr txBox="1"/>
      </xdr:nvSpPr>
      <xdr:spPr>
        <a:xfrm>
          <a:off x="2705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111142</xdr:rowOff>
    </xdr:from>
    <xdr:ext cx="405111" cy="259045"/>
    <xdr:sp macro="" textlink="">
      <xdr:nvSpPr>
        <xdr:cNvPr id="88" name="n_3mainValue【図書館】&#10;有形固定資産減価償却率"/>
        <xdr:cNvSpPr txBox="1"/>
      </xdr:nvSpPr>
      <xdr:spPr>
        <a:xfrm>
          <a:off x="1816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97807</xdr:rowOff>
    </xdr:from>
    <xdr:ext cx="405111" cy="259045"/>
    <xdr:sp macro="" textlink="">
      <xdr:nvSpPr>
        <xdr:cNvPr id="89" name="n_4mainValue【図書館】&#10;有形固定資産減価償却率"/>
        <xdr:cNvSpPr txBox="1"/>
      </xdr:nvSpPr>
      <xdr:spPr>
        <a:xfrm>
          <a:off x="927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7" name="テキスト ボックス 106"/>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9" name="テキスト ボックス 108"/>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1" name="テキスト ボックス 110"/>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108857</xdr:rowOff>
    </xdr:from>
    <xdr:to>
      <xdr:col>54</xdr:col>
      <xdr:colOff>189865</xdr:colOff>
      <xdr:row>41</xdr:row>
      <xdr:rowOff>111578</xdr:rowOff>
    </xdr:to>
    <xdr:cxnSp macro="">
      <xdr:nvCxnSpPr>
        <xdr:cNvPr id="115" name="直線コネクタ 114"/>
        <xdr:cNvCxnSpPr/>
      </xdr:nvCxnSpPr>
      <xdr:spPr>
        <a:xfrm flipV="1">
          <a:off x="10476865" y="5595257"/>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16" name="【図書館】&#10;一人当たり面積最小値テキスト"/>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7" name="直線コネクタ 116"/>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55534</xdr:rowOff>
    </xdr:from>
    <xdr:ext cx="469744" cy="259045"/>
    <xdr:sp macro="" textlink="">
      <xdr:nvSpPr>
        <xdr:cNvPr id="118" name="【図書館】&#10;一人当たり面積最大値テキスト"/>
        <xdr:cNvSpPr txBox="1"/>
      </xdr:nvSpPr>
      <xdr:spPr>
        <a:xfrm>
          <a:off x="10515600" y="537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108857</xdr:rowOff>
    </xdr:from>
    <xdr:to>
      <xdr:col>55</xdr:col>
      <xdr:colOff>88900</xdr:colOff>
      <xdr:row>32</xdr:row>
      <xdr:rowOff>108857</xdr:rowOff>
    </xdr:to>
    <xdr:cxnSp macro="">
      <xdr:nvCxnSpPr>
        <xdr:cNvPr id="119" name="直線コネクタ 118"/>
        <xdr:cNvCxnSpPr/>
      </xdr:nvCxnSpPr>
      <xdr:spPr>
        <a:xfrm>
          <a:off x="10388600" y="559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138084</xdr:rowOff>
    </xdr:from>
    <xdr:ext cx="469744" cy="259045"/>
    <xdr:sp macro="" textlink="">
      <xdr:nvSpPr>
        <xdr:cNvPr id="120" name="【図書館】&#10;一人当たり面積平均値テキスト"/>
        <xdr:cNvSpPr txBox="1"/>
      </xdr:nvSpPr>
      <xdr:spPr>
        <a:xfrm>
          <a:off x="10515600" y="6310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115207</xdr:rowOff>
    </xdr:from>
    <xdr:to>
      <xdr:col>55</xdr:col>
      <xdr:colOff>50800</xdr:colOff>
      <xdr:row>38</xdr:row>
      <xdr:rowOff>45357</xdr:rowOff>
    </xdr:to>
    <xdr:sp macro="" textlink="">
      <xdr:nvSpPr>
        <xdr:cNvPr id="121" name="フローチャート: 判断 120"/>
        <xdr:cNvSpPr/>
      </xdr:nvSpPr>
      <xdr:spPr>
        <a:xfrm>
          <a:off x="10426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52615</xdr:rowOff>
    </xdr:from>
    <xdr:to>
      <xdr:col>50</xdr:col>
      <xdr:colOff>165100</xdr:colOff>
      <xdr:row>38</xdr:row>
      <xdr:rowOff>154215</xdr:rowOff>
    </xdr:to>
    <xdr:sp macro="" textlink="">
      <xdr:nvSpPr>
        <xdr:cNvPr id="122" name="フローチャート: 判断 121"/>
        <xdr:cNvSpPr/>
      </xdr:nvSpPr>
      <xdr:spPr>
        <a:xfrm>
          <a:off x="9588500" y="65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85272</xdr:rowOff>
    </xdr:from>
    <xdr:to>
      <xdr:col>46</xdr:col>
      <xdr:colOff>38100</xdr:colOff>
      <xdr:row>39</xdr:row>
      <xdr:rowOff>15422</xdr:rowOff>
    </xdr:to>
    <xdr:sp macro="" textlink="">
      <xdr:nvSpPr>
        <xdr:cNvPr id="123" name="フローチャート: 判断 122"/>
        <xdr:cNvSpPr/>
      </xdr:nvSpPr>
      <xdr:spPr>
        <a:xfrm>
          <a:off x="8699500" y="660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19957</xdr:rowOff>
    </xdr:from>
    <xdr:to>
      <xdr:col>41</xdr:col>
      <xdr:colOff>101600</xdr:colOff>
      <xdr:row>38</xdr:row>
      <xdr:rowOff>121557</xdr:rowOff>
    </xdr:to>
    <xdr:sp macro="" textlink="">
      <xdr:nvSpPr>
        <xdr:cNvPr id="124" name="フローチャート: 判断 123"/>
        <xdr:cNvSpPr/>
      </xdr:nvSpPr>
      <xdr:spPr>
        <a:xfrm>
          <a:off x="7810500" y="65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41728</xdr:rowOff>
    </xdr:from>
    <xdr:to>
      <xdr:col>36</xdr:col>
      <xdr:colOff>165100</xdr:colOff>
      <xdr:row>38</xdr:row>
      <xdr:rowOff>143328</xdr:rowOff>
    </xdr:to>
    <xdr:sp macro="" textlink="">
      <xdr:nvSpPr>
        <xdr:cNvPr id="125" name="フローチャート: 判断 124"/>
        <xdr:cNvSpPr/>
      </xdr:nvSpPr>
      <xdr:spPr>
        <a:xfrm>
          <a:off x="6921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68943</xdr:rowOff>
    </xdr:from>
    <xdr:to>
      <xdr:col>55</xdr:col>
      <xdr:colOff>50800</xdr:colOff>
      <xdr:row>40</xdr:row>
      <xdr:rowOff>170543</xdr:rowOff>
    </xdr:to>
    <xdr:sp macro="" textlink="">
      <xdr:nvSpPr>
        <xdr:cNvPr id="131" name="楕円 130"/>
        <xdr:cNvSpPr/>
      </xdr:nvSpPr>
      <xdr:spPr>
        <a:xfrm>
          <a:off x="10426700" y="69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47370</xdr:rowOff>
    </xdr:from>
    <xdr:ext cx="469744" cy="259045"/>
    <xdr:sp macro="" textlink="">
      <xdr:nvSpPr>
        <xdr:cNvPr id="132" name="【図書館】&#10;一人当たり面積該当値テキスト"/>
        <xdr:cNvSpPr txBox="1"/>
      </xdr:nvSpPr>
      <xdr:spPr>
        <a:xfrm>
          <a:off x="10515600" y="690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68943</xdr:rowOff>
    </xdr:from>
    <xdr:to>
      <xdr:col>50</xdr:col>
      <xdr:colOff>165100</xdr:colOff>
      <xdr:row>40</xdr:row>
      <xdr:rowOff>170543</xdr:rowOff>
    </xdr:to>
    <xdr:sp macro="" textlink="">
      <xdr:nvSpPr>
        <xdr:cNvPr id="133" name="楕円 132"/>
        <xdr:cNvSpPr/>
      </xdr:nvSpPr>
      <xdr:spPr>
        <a:xfrm>
          <a:off x="9588500" y="69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119743</xdr:rowOff>
    </xdr:from>
    <xdr:to>
      <xdr:col>55</xdr:col>
      <xdr:colOff>0</xdr:colOff>
      <xdr:row>40</xdr:row>
      <xdr:rowOff>119743</xdr:rowOff>
    </xdr:to>
    <xdr:cxnSp macro="">
      <xdr:nvCxnSpPr>
        <xdr:cNvPr id="134" name="直線コネクタ 133"/>
        <xdr:cNvCxnSpPr/>
      </xdr:nvCxnSpPr>
      <xdr:spPr>
        <a:xfrm>
          <a:off x="9639300" y="69777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58057</xdr:rowOff>
    </xdr:from>
    <xdr:to>
      <xdr:col>46</xdr:col>
      <xdr:colOff>38100</xdr:colOff>
      <xdr:row>40</xdr:row>
      <xdr:rowOff>159657</xdr:rowOff>
    </xdr:to>
    <xdr:sp macro="" textlink="">
      <xdr:nvSpPr>
        <xdr:cNvPr id="135" name="楕円 134"/>
        <xdr:cNvSpPr/>
      </xdr:nvSpPr>
      <xdr:spPr>
        <a:xfrm>
          <a:off x="8699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108857</xdr:rowOff>
    </xdr:from>
    <xdr:to>
      <xdr:col>50</xdr:col>
      <xdr:colOff>114300</xdr:colOff>
      <xdr:row>40</xdr:row>
      <xdr:rowOff>119743</xdr:rowOff>
    </xdr:to>
    <xdr:cxnSp macro="">
      <xdr:nvCxnSpPr>
        <xdr:cNvPr id="136" name="直線コネクタ 135"/>
        <xdr:cNvCxnSpPr/>
      </xdr:nvCxnSpPr>
      <xdr:spPr>
        <a:xfrm>
          <a:off x="8750300" y="69668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58057</xdr:rowOff>
    </xdr:from>
    <xdr:to>
      <xdr:col>41</xdr:col>
      <xdr:colOff>101600</xdr:colOff>
      <xdr:row>40</xdr:row>
      <xdr:rowOff>159657</xdr:rowOff>
    </xdr:to>
    <xdr:sp macro="" textlink="">
      <xdr:nvSpPr>
        <xdr:cNvPr id="137" name="楕円 136"/>
        <xdr:cNvSpPr/>
      </xdr:nvSpPr>
      <xdr:spPr>
        <a:xfrm>
          <a:off x="7810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108857</xdr:rowOff>
    </xdr:from>
    <xdr:to>
      <xdr:col>45</xdr:col>
      <xdr:colOff>177800</xdr:colOff>
      <xdr:row>40</xdr:row>
      <xdr:rowOff>108857</xdr:rowOff>
    </xdr:to>
    <xdr:cxnSp macro="">
      <xdr:nvCxnSpPr>
        <xdr:cNvPr id="138" name="直線コネクタ 137"/>
        <xdr:cNvCxnSpPr/>
      </xdr:nvCxnSpPr>
      <xdr:spPr>
        <a:xfrm>
          <a:off x="7861300" y="696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58057</xdr:rowOff>
    </xdr:from>
    <xdr:to>
      <xdr:col>36</xdr:col>
      <xdr:colOff>165100</xdr:colOff>
      <xdr:row>40</xdr:row>
      <xdr:rowOff>159657</xdr:rowOff>
    </xdr:to>
    <xdr:sp macro="" textlink="">
      <xdr:nvSpPr>
        <xdr:cNvPr id="139" name="楕円 138"/>
        <xdr:cNvSpPr/>
      </xdr:nvSpPr>
      <xdr:spPr>
        <a:xfrm>
          <a:off x="6921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108857</xdr:rowOff>
    </xdr:from>
    <xdr:to>
      <xdr:col>41</xdr:col>
      <xdr:colOff>50800</xdr:colOff>
      <xdr:row>40</xdr:row>
      <xdr:rowOff>108857</xdr:rowOff>
    </xdr:to>
    <xdr:cxnSp macro="">
      <xdr:nvCxnSpPr>
        <xdr:cNvPr id="140" name="直線コネクタ 139"/>
        <xdr:cNvCxnSpPr/>
      </xdr:nvCxnSpPr>
      <xdr:spPr>
        <a:xfrm>
          <a:off x="6972300" y="696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170741</xdr:rowOff>
    </xdr:from>
    <xdr:ext cx="469744" cy="259045"/>
    <xdr:sp macro="" textlink="">
      <xdr:nvSpPr>
        <xdr:cNvPr id="141" name="n_1aveValue【図書館】&#10;一人当たり面積"/>
        <xdr:cNvSpPr txBox="1"/>
      </xdr:nvSpPr>
      <xdr:spPr>
        <a:xfrm>
          <a:off x="93917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31949</xdr:rowOff>
    </xdr:from>
    <xdr:ext cx="469744" cy="259045"/>
    <xdr:sp macro="" textlink="">
      <xdr:nvSpPr>
        <xdr:cNvPr id="142" name="n_2aveValue【図書館】&#10;一人当たり面積"/>
        <xdr:cNvSpPr txBox="1"/>
      </xdr:nvSpPr>
      <xdr:spPr>
        <a:xfrm>
          <a:off x="8515427" y="637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138084</xdr:rowOff>
    </xdr:from>
    <xdr:ext cx="469744" cy="259045"/>
    <xdr:sp macro="" textlink="">
      <xdr:nvSpPr>
        <xdr:cNvPr id="143" name="n_3aveValue【図書館】&#10;一人当たり面積"/>
        <xdr:cNvSpPr txBox="1"/>
      </xdr:nvSpPr>
      <xdr:spPr>
        <a:xfrm>
          <a:off x="7626427" y="631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159855</xdr:rowOff>
    </xdr:from>
    <xdr:ext cx="469744" cy="259045"/>
    <xdr:sp macro="" textlink="">
      <xdr:nvSpPr>
        <xdr:cNvPr id="144" name="n_4aveValue【図書館】&#10;一人当たり面積"/>
        <xdr:cNvSpPr txBox="1"/>
      </xdr:nvSpPr>
      <xdr:spPr>
        <a:xfrm>
          <a:off x="67374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161670</xdr:rowOff>
    </xdr:from>
    <xdr:ext cx="469744" cy="259045"/>
    <xdr:sp macro="" textlink="">
      <xdr:nvSpPr>
        <xdr:cNvPr id="145" name="n_1mainValue【図書館】&#10;一人当たり面積"/>
        <xdr:cNvSpPr txBox="1"/>
      </xdr:nvSpPr>
      <xdr:spPr>
        <a:xfrm>
          <a:off x="9391727" y="701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150784</xdr:rowOff>
    </xdr:from>
    <xdr:ext cx="469744" cy="259045"/>
    <xdr:sp macro="" textlink="">
      <xdr:nvSpPr>
        <xdr:cNvPr id="146" name="n_2mainValue【図書館】&#10;一人当たり面積"/>
        <xdr:cNvSpPr txBox="1"/>
      </xdr:nvSpPr>
      <xdr:spPr>
        <a:xfrm>
          <a:off x="8515427" y="700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150784</xdr:rowOff>
    </xdr:from>
    <xdr:ext cx="469744" cy="259045"/>
    <xdr:sp macro="" textlink="">
      <xdr:nvSpPr>
        <xdr:cNvPr id="147" name="n_3mainValue【図書館】&#10;一人当たり面積"/>
        <xdr:cNvSpPr txBox="1"/>
      </xdr:nvSpPr>
      <xdr:spPr>
        <a:xfrm>
          <a:off x="7626427" y="700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150784</xdr:rowOff>
    </xdr:from>
    <xdr:ext cx="469744" cy="259045"/>
    <xdr:sp macro="" textlink="">
      <xdr:nvSpPr>
        <xdr:cNvPr id="148" name="n_4mainValue【図書館】&#10;一人当たり面積"/>
        <xdr:cNvSpPr txBox="1"/>
      </xdr:nvSpPr>
      <xdr:spPr>
        <a:xfrm>
          <a:off x="6737427" y="700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64</xdr:row>
      <xdr:rowOff>55245</xdr:rowOff>
    </xdr:to>
    <xdr:cxnSp macro="">
      <xdr:nvCxnSpPr>
        <xdr:cNvPr id="173" name="直線コネクタ 172"/>
        <xdr:cNvCxnSpPr/>
      </xdr:nvCxnSpPr>
      <xdr:spPr>
        <a:xfrm flipV="1">
          <a:off x="4634865" y="970026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59072</xdr:rowOff>
    </xdr:from>
    <xdr:ext cx="405111" cy="259045"/>
    <xdr:sp macro="" textlink="">
      <xdr:nvSpPr>
        <xdr:cNvPr id="174" name="【体育館・プール】&#10;有形固定資産減価償却率最小値テキスト"/>
        <xdr:cNvSpPr txBox="1"/>
      </xdr:nvSpPr>
      <xdr:spPr>
        <a:xfrm>
          <a:off x="4673600" y="1103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175" name="直線コネクタ 174"/>
        <xdr:cNvCxnSpPr/>
      </xdr:nvCxnSpPr>
      <xdr:spPr>
        <a:xfrm>
          <a:off x="4546600" y="1102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6" name="【体育館・プール】&#10;有形固定資産減価償却率最大値テキスト"/>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7" name="直線コネクタ 176"/>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145432</xdr:rowOff>
    </xdr:from>
    <xdr:ext cx="405111" cy="259045"/>
    <xdr:sp macro="" textlink="">
      <xdr:nvSpPr>
        <xdr:cNvPr id="178" name="【体育館・プール】&#10;有形固定資産減価償却率平均値テキスト"/>
        <xdr:cNvSpPr txBox="1"/>
      </xdr:nvSpPr>
      <xdr:spPr>
        <a:xfrm>
          <a:off x="4673600" y="10260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122555</xdr:rowOff>
    </xdr:from>
    <xdr:to>
      <xdr:col>24</xdr:col>
      <xdr:colOff>114300</xdr:colOff>
      <xdr:row>61</xdr:row>
      <xdr:rowOff>52705</xdr:rowOff>
    </xdr:to>
    <xdr:sp macro="" textlink="">
      <xdr:nvSpPr>
        <xdr:cNvPr id="179" name="フローチャート: 判断 178"/>
        <xdr:cNvSpPr/>
      </xdr:nvSpPr>
      <xdr:spPr>
        <a:xfrm>
          <a:off x="45847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80" name="フローチャート: 判断 179"/>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111125</xdr:rowOff>
    </xdr:from>
    <xdr:to>
      <xdr:col>15</xdr:col>
      <xdr:colOff>101600</xdr:colOff>
      <xdr:row>61</xdr:row>
      <xdr:rowOff>41275</xdr:rowOff>
    </xdr:to>
    <xdr:sp macro="" textlink="">
      <xdr:nvSpPr>
        <xdr:cNvPr id="181" name="フローチャート: 判断 180"/>
        <xdr:cNvSpPr/>
      </xdr:nvSpPr>
      <xdr:spPr>
        <a:xfrm>
          <a:off x="2857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82" name="フローチャート: 判断 181"/>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126365</xdr:rowOff>
    </xdr:from>
    <xdr:to>
      <xdr:col>6</xdr:col>
      <xdr:colOff>38100</xdr:colOff>
      <xdr:row>61</xdr:row>
      <xdr:rowOff>56515</xdr:rowOff>
    </xdr:to>
    <xdr:sp macro="" textlink="">
      <xdr:nvSpPr>
        <xdr:cNvPr id="183" name="フローチャート: 判断 182"/>
        <xdr:cNvSpPr/>
      </xdr:nvSpPr>
      <xdr:spPr>
        <a:xfrm>
          <a:off x="1079500" y="1041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189" name="楕円 188"/>
        <xdr:cNvSpPr/>
      </xdr:nvSpPr>
      <xdr:spPr>
        <a:xfrm>
          <a:off x="45847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131462</xdr:rowOff>
    </xdr:from>
    <xdr:ext cx="405111" cy="259045"/>
    <xdr:sp macro="" textlink="">
      <xdr:nvSpPr>
        <xdr:cNvPr id="190" name="【体育館・プール】&#10;有形固定資産減価償却率該当値テキスト"/>
        <xdr:cNvSpPr txBox="1"/>
      </xdr:nvSpPr>
      <xdr:spPr>
        <a:xfrm>
          <a:off x="4673600"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158750</xdr:rowOff>
    </xdr:from>
    <xdr:to>
      <xdr:col>20</xdr:col>
      <xdr:colOff>38100</xdr:colOff>
      <xdr:row>61</xdr:row>
      <xdr:rowOff>88900</xdr:rowOff>
    </xdr:to>
    <xdr:sp macro="" textlink="">
      <xdr:nvSpPr>
        <xdr:cNvPr id="191" name="楕円 190"/>
        <xdr:cNvSpPr/>
      </xdr:nvSpPr>
      <xdr:spPr>
        <a:xfrm>
          <a:off x="3746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32385</xdr:rowOff>
    </xdr:from>
    <xdr:to>
      <xdr:col>24</xdr:col>
      <xdr:colOff>63500</xdr:colOff>
      <xdr:row>61</xdr:row>
      <xdr:rowOff>38100</xdr:rowOff>
    </xdr:to>
    <xdr:cxnSp macro="">
      <xdr:nvCxnSpPr>
        <xdr:cNvPr id="192" name="直線コネクタ 191"/>
        <xdr:cNvCxnSpPr/>
      </xdr:nvCxnSpPr>
      <xdr:spPr>
        <a:xfrm flipV="1">
          <a:off x="3797300" y="104908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27305</xdr:rowOff>
    </xdr:from>
    <xdr:to>
      <xdr:col>15</xdr:col>
      <xdr:colOff>101600</xdr:colOff>
      <xdr:row>60</xdr:row>
      <xdr:rowOff>128905</xdr:rowOff>
    </xdr:to>
    <xdr:sp macro="" textlink="">
      <xdr:nvSpPr>
        <xdr:cNvPr id="193" name="楕円 192"/>
        <xdr:cNvSpPr/>
      </xdr:nvSpPr>
      <xdr:spPr>
        <a:xfrm>
          <a:off x="2857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78105</xdr:rowOff>
    </xdr:from>
    <xdr:to>
      <xdr:col>19</xdr:col>
      <xdr:colOff>177800</xdr:colOff>
      <xdr:row>61</xdr:row>
      <xdr:rowOff>38100</xdr:rowOff>
    </xdr:to>
    <xdr:cxnSp macro="">
      <xdr:nvCxnSpPr>
        <xdr:cNvPr id="194" name="直線コネクタ 193"/>
        <xdr:cNvCxnSpPr/>
      </xdr:nvCxnSpPr>
      <xdr:spPr>
        <a:xfrm>
          <a:off x="2908300" y="1036510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130175</xdr:rowOff>
    </xdr:from>
    <xdr:to>
      <xdr:col>10</xdr:col>
      <xdr:colOff>165100</xdr:colOff>
      <xdr:row>60</xdr:row>
      <xdr:rowOff>60325</xdr:rowOff>
    </xdr:to>
    <xdr:sp macro="" textlink="">
      <xdr:nvSpPr>
        <xdr:cNvPr id="195" name="楕円 194"/>
        <xdr:cNvSpPr/>
      </xdr:nvSpPr>
      <xdr:spPr>
        <a:xfrm>
          <a:off x="1968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9525</xdr:rowOff>
    </xdr:from>
    <xdr:to>
      <xdr:col>15</xdr:col>
      <xdr:colOff>50800</xdr:colOff>
      <xdr:row>60</xdr:row>
      <xdr:rowOff>78105</xdr:rowOff>
    </xdr:to>
    <xdr:cxnSp macro="">
      <xdr:nvCxnSpPr>
        <xdr:cNvPr id="196" name="直線コネクタ 195"/>
        <xdr:cNvCxnSpPr/>
      </xdr:nvCxnSpPr>
      <xdr:spPr>
        <a:xfrm>
          <a:off x="2019300" y="1029652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156845</xdr:rowOff>
    </xdr:from>
    <xdr:to>
      <xdr:col>6</xdr:col>
      <xdr:colOff>38100</xdr:colOff>
      <xdr:row>62</xdr:row>
      <xdr:rowOff>86995</xdr:rowOff>
    </xdr:to>
    <xdr:sp macro="" textlink="">
      <xdr:nvSpPr>
        <xdr:cNvPr id="197" name="楕円 196"/>
        <xdr:cNvSpPr/>
      </xdr:nvSpPr>
      <xdr:spPr>
        <a:xfrm>
          <a:off x="1079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9525</xdr:rowOff>
    </xdr:from>
    <xdr:to>
      <xdr:col>10</xdr:col>
      <xdr:colOff>114300</xdr:colOff>
      <xdr:row>62</xdr:row>
      <xdr:rowOff>36195</xdr:rowOff>
    </xdr:to>
    <xdr:cxnSp macro="">
      <xdr:nvCxnSpPr>
        <xdr:cNvPr id="198" name="直線コネクタ 197"/>
        <xdr:cNvCxnSpPr/>
      </xdr:nvCxnSpPr>
      <xdr:spPr>
        <a:xfrm flipV="1">
          <a:off x="1130300" y="10296525"/>
          <a:ext cx="889000" cy="3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90187</xdr:rowOff>
    </xdr:from>
    <xdr:ext cx="405111" cy="259045"/>
    <xdr:sp macro="" textlink="">
      <xdr:nvSpPr>
        <xdr:cNvPr id="199" name="n_1aveValue【体育館・プール】&#10;有形固定資産減価償却率"/>
        <xdr:cNvSpPr txBox="1"/>
      </xdr:nvSpPr>
      <xdr:spPr>
        <a:xfrm>
          <a:off x="3582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32402</xdr:rowOff>
    </xdr:from>
    <xdr:ext cx="405111" cy="259045"/>
    <xdr:sp macro="" textlink="">
      <xdr:nvSpPr>
        <xdr:cNvPr id="200" name="n_2aveValue【体育館・プール】&#10;有形固定資産減価償却率"/>
        <xdr:cNvSpPr txBox="1"/>
      </xdr:nvSpPr>
      <xdr:spPr>
        <a:xfrm>
          <a:off x="2705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xdr:rowOff>
    </xdr:from>
    <xdr:ext cx="405111" cy="259045"/>
    <xdr:sp macro="" textlink="">
      <xdr:nvSpPr>
        <xdr:cNvPr id="201" name="n_3aveValue【体育館・プール】&#10;有形固定資産減価償却率"/>
        <xdr:cNvSpPr txBox="1"/>
      </xdr:nvSpPr>
      <xdr:spPr>
        <a:xfrm>
          <a:off x="1816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73042</xdr:rowOff>
    </xdr:from>
    <xdr:ext cx="405111" cy="259045"/>
    <xdr:sp macro="" textlink="">
      <xdr:nvSpPr>
        <xdr:cNvPr id="202" name="n_4aveValue【体育館・プール】&#10;有形固定資産減価償却率"/>
        <xdr:cNvSpPr txBox="1"/>
      </xdr:nvSpPr>
      <xdr:spPr>
        <a:xfrm>
          <a:off x="927744" y="1018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80027</xdr:rowOff>
    </xdr:from>
    <xdr:ext cx="405111" cy="259045"/>
    <xdr:sp macro="" textlink="">
      <xdr:nvSpPr>
        <xdr:cNvPr id="203" name="n_1mainValue【体育館・プール】&#10;有形固定資産減価償却率"/>
        <xdr:cNvSpPr txBox="1"/>
      </xdr:nvSpPr>
      <xdr:spPr>
        <a:xfrm>
          <a:off x="35820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145432</xdr:rowOff>
    </xdr:from>
    <xdr:ext cx="405111" cy="259045"/>
    <xdr:sp macro="" textlink="">
      <xdr:nvSpPr>
        <xdr:cNvPr id="204" name="n_2mainValue【体育館・プール】&#10;有形固定資産減価償却率"/>
        <xdr:cNvSpPr txBox="1"/>
      </xdr:nvSpPr>
      <xdr:spPr>
        <a:xfrm>
          <a:off x="2705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76852</xdr:rowOff>
    </xdr:from>
    <xdr:ext cx="405111" cy="259045"/>
    <xdr:sp macro="" textlink="">
      <xdr:nvSpPr>
        <xdr:cNvPr id="205" name="n_3mainValue【体育館・プール】&#10;有形固定資産減価償却率"/>
        <xdr:cNvSpPr txBox="1"/>
      </xdr:nvSpPr>
      <xdr:spPr>
        <a:xfrm>
          <a:off x="1816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78122</xdr:rowOff>
    </xdr:from>
    <xdr:ext cx="405111" cy="259045"/>
    <xdr:sp macro="" textlink="">
      <xdr:nvSpPr>
        <xdr:cNvPr id="206" name="n_4mainValue【体育館・プール】&#10;有形固定資産減価償却率"/>
        <xdr:cNvSpPr txBox="1"/>
      </xdr:nvSpPr>
      <xdr:spPr>
        <a:xfrm>
          <a:off x="9277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7" name="直線コネクタ 216"/>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8" name="テキスト ボックス 217"/>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9" name="直線コネクタ 218"/>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20" name="テキスト ボックス 219"/>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21" name="直線コネクタ 220"/>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22" name="テキスト ボックス 221"/>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5" name="直線コネクタ 224"/>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6" name="テキスト ボックス 225"/>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7" name="直線コネクタ 226"/>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8" name="テキスト ボックス 227"/>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9" name="直線コネクタ 228"/>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30" name="テキスト ボックス 229"/>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14288</xdr:rowOff>
    </xdr:from>
    <xdr:to>
      <xdr:col>54</xdr:col>
      <xdr:colOff>189865</xdr:colOff>
      <xdr:row>64</xdr:row>
      <xdr:rowOff>50006</xdr:rowOff>
    </xdr:to>
    <xdr:cxnSp macro="">
      <xdr:nvCxnSpPr>
        <xdr:cNvPr id="234" name="直線コネクタ 233"/>
        <xdr:cNvCxnSpPr/>
      </xdr:nvCxnSpPr>
      <xdr:spPr>
        <a:xfrm flipV="1">
          <a:off x="10476865" y="9615488"/>
          <a:ext cx="0" cy="140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53833</xdr:rowOff>
    </xdr:from>
    <xdr:ext cx="469744" cy="259045"/>
    <xdr:sp macro="" textlink="">
      <xdr:nvSpPr>
        <xdr:cNvPr id="235" name="【体育館・プール】&#10;一人当たり面積最小値テキスト"/>
        <xdr:cNvSpPr txBox="1"/>
      </xdr:nvSpPr>
      <xdr:spPr>
        <a:xfrm>
          <a:off x="10515600" y="1102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50006</xdr:rowOff>
    </xdr:from>
    <xdr:to>
      <xdr:col>55</xdr:col>
      <xdr:colOff>88900</xdr:colOff>
      <xdr:row>64</xdr:row>
      <xdr:rowOff>50006</xdr:rowOff>
    </xdr:to>
    <xdr:cxnSp macro="">
      <xdr:nvCxnSpPr>
        <xdr:cNvPr id="236" name="直線コネクタ 235"/>
        <xdr:cNvCxnSpPr/>
      </xdr:nvCxnSpPr>
      <xdr:spPr>
        <a:xfrm>
          <a:off x="10388600" y="11022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132415</xdr:rowOff>
    </xdr:from>
    <xdr:ext cx="469744" cy="259045"/>
    <xdr:sp macro="" textlink="">
      <xdr:nvSpPr>
        <xdr:cNvPr id="237" name="【体育館・プール】&#10;一人当たり面積最大値テキスト"/>
        <xdr:cNvSpPr txBox="1"/>
      </xdr:nvSpPr>
      <xdr:spPr>
        <a:xfrm>
          <a:off x="10515600" y="939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14288</xdr:rowOff>
    </xdr:from>
    <xdr:to>
      <xdr:col>55</xdr:col>
      <xdr:colOff>88900</xdr:colOff>
      <xdr:row>56</xdr:row>
      <xdr:rowOff>14288</xdr:rowOff>
    </xdr:to>
    <xdr:cxnSp macro="">
      <xdr:nvCxnSpPr>
        <xdr:cNvPr id="238" name="直線コネクタ 237"/>
        <xdr:cNvCxnSpPr/>
      </xdr:nvCxnSpPr>
      <xdr:spPr>
        <a:xfrm>
          <a:off x="10388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87806</xdr:rowOff>
    </xdr:from>
    <xdr:ext cx="469744" cy="259045"/>
    <xdr:sp macro="" textlink="">
      <xdr:nvSpPr>
        <xdr:cNvPr id="239" name="【体育館・プール】&#10;一人当たり面積平均値テキスト"/>
        <xdr:cNvSpPr txBox="1"/>
      </xdr:nvSpPr>
      <xdr:spPr>
        <a:xfrm>
          <a:off x="10515600" y="10374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64929</xdr:rowOff>
    </xdr:from>
    <xdr:to>
      <xdr:col>55</xdr:col>
      <xdr:colOff>50800</xdr:colOff>
      <xdr:row>61</xdr:row>
      <xdr:rowOff>166529</xdr:rowOff>
    </xdr:to>
    <xdr:sp macro="" textlink="">
      <xdr:nvSpPr>
        <xdr:cNvPr id="240" name="フローチャート: 判断 239"/>
        <xdr:cNvSpPr/>
      </xdr:nvSpPr>
      <xdr:spPr>
        <a:xfrm>
          <a:off x="10426700" y="1052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116363</xdr:rowOff>
    </xdr:from>
    <xdr:to>
      <xdr:col>50</xdr:col>
      <xdr:colOff>165100</xdr:colOff>
      <xdr:row>62</xdr:row>
      <xdr:rowOff>46513</xdr:rowOff>
    </xdr:to>
    <xdr:sp macro="" textlink="">
      <xdr:nvSpPr>
        <xdr:cNvPr id="241" name="フローチャート: 判断 240"/>
        <xdr:cNvSpPr/>
      </xdr:nvSpPr>
      <xdr:spPr>
        <a:xfrm>
          <a:off x="9588500" y="105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152082</xdr:rowOff>
    </xdr:from>
    <xdr:to>
      <xdr:col>46</xdr:col>
      <xdr:colOff>38100</xdr:colOff>
      <xdr:row>62</xdr:row>
      <xdr:rowOff>82232</xdr:rowOff>
    </xdr:to>
    <xdr:sp macro="" textlink="">
      <xdr:nvSpPr>
        <xdr:cNvPr id="242" name="フローチャート: 判断 241"/>
        <xdr:cNvSpPr/>
      </xdr:nvSpPr>
      <xdr:spPr>
        <a:xfrm>
          <a:off x="8699500" y="106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160655</xdr:rowOff>
    </xdr:from>
    <xdr:to>
      <xdr:col>41</xdr:col>
      <xdr:colOff>101600</xdr:colOff>
      <xdr:row>62</xdr:row>
      <xdr:rowOff>90805</xdr:rowOff>
    </xdr:to>
    <xdr:sp macro="" textlink="">
      <xdr:nvSpPr>
        <xdr:cNvPr id="243" name="フローチャート: 判断 242"/>
        <xdr:cNvSpPr/>
      </xdr:nvSpPr>
      <xdr:spPr>
        <a:xfrm>
          <a:off x="78105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19209</xdr:rowOff>
    </xdr:from>
    <xdr:to>
      <xdr:col>36</xdr:col>
      <xdr:colOff>165100</xdr:colOff>
      <xdr:row>62</xdr:row>
      <xdr:rowOff>120809</xdr:rowOff>
    </xdr:to>
    <xdr:sp macro="" textlink="">
      <xdr:nvSpPr>
        <xdr:cNvPr id="244" name="フローチャート: 判断 243"/>
        <xdr:cNvSpPr/>
      </xdr:nvSpPr>
      <xdr:spPr>
        <a:xfrm>
          <a:off x="6921500" y="10649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99219</xdr:rowOff>
    </xdr:from>
    <xdr:to>
      <xdr:col>55</xdr:col>
      <xdr:colOff>50800</xdr:colOff>
      <xdr:row>63</xdr:row>
      <xdr:rowOff>29369</xdr:rowOff>
    </xdr:to>
    <xdr:sp macro="" textlink="">
      <xdr:nvSpPr>
        <xdr:cNvPr id="250" name="楕円 249"/>
        <xdr:cNvSpPr/>
      </xdr:nvSpPr>
      <xdr:spPr>
        <a:xfrm>
          <a:off x="10426700" y="1072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77646</xdr:rowOff>
    </xdr:from>
    <xdr:ext cx="469744" cy="259045"/>
    <xdr:sp macro="" textlink="">
      <xdr:nvSpPr>
        <xdr:cNvPr id="251" name="【体育館・プール】&#10;一人当たり面積該当値テキスト"/>
        <xdr:cNvSpPr txBox="1"/>
      </xdr:nvSpPr>
      <xdr:spPr>
        <a:xfrm>
          <a:off x="10515600" y="1070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96362</xdr:rowOff>
    </xdr:from>
    <xdr:to>
      <xdr:col>50</xdr:col>
      <xdr:colOff>165100</xdr:colOff>
      <xdr:row>63</xdr:row>
      <xdr:rowOff>26512</xdr:rowOff>
    </xdr:to>
    <xdr:sp macro="" textlink="">
      <xdr:nvSpPr>
        <xdr:cNvPr id="252" name="楕円 251"/>
        <xdr:cNvSpPr/>
      </xdr:nvSpPr>
      <xdr:spPr>
        <a:xfrm>
          <a:off x="9588500" y="1072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147162</xdr:rowOff>
    </xdr:from>
    <xdr:to>
      <xdr:col>55</xdr:col>
      <xdr:colOff>0</xdr:colOff>
      <xdr:row>62</xdr:row>
      <xdr:rowOff>150019</xdr:rowOff>
    </xdr:to>
    <xdr:cxnSp macro="">
      <xdr:nvCxnSpPr>
        <xdr:cNvPr id="253" name="直線コネクタ 252"/>
        <xdr:cNvCxnSpPr/>
      </xdr:nvCxnSpPr>
      <xdr:spPr>
        <a:xfrm>
          <a:off x="9639300" y="10777062"/>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93504</xdr:rowOff>
    </xdr:from>
    <xdr:to>
      <xdr:col>46</xdr:col>
      <xdr:colOff>38100</xdr:colOff>
      <xdr:row>63</xdr:row>
      <xdr:rowOff>23654</xdr:rowOff>
    </xdr:to>
    <xdr:sp macro="" textlink="">
      <xdr:nvSpPr>
        <xdr:cNvPr id="254" name="楕円 253"/>
        <xdr:cNvSpPr/>
      </xdr:nvSpPr>
      <xdr:spPr>
        <a:xfrm>
          <a:off x="8699500" y="1072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144304</xdr:rowOff>
    </xdr:from>
    <xdr:to>
      <xdr:col>50</xdr:col>
      <xdr:colOff>114300</xdr:colOff>
      <xdr:row>62</xdr:row>
      <xdr:rowOff>147162</xdr:rowOff>
    </xdr:to>
    <xdr:cxnSp macro="">
      <xdr:nvCxnSpPr>
        <xdr:cNvPr id="255" name="直線コネクタ 254"/>
        <xdr:cNvCxnSpPr/>
      </xdr:nvCxnSpPr>
      <xdr:spPr>
        <a:xfrm>
          <a:off x="8750300" y="10774204"/>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90646</xdr:rowOff>
    </xdr:from>
    <xdr:to>
      <xdr:col>41</xdr:col>
      <xdr:colOff>101600</xdr:colOff>
      <xdr:row>63</xdr:row>
      <xdr:rowOff>20796</xdr:rowOff>
    </xdr:to>
    <xdr:sp macro="" textlink="">
      <xdr:nvSpPr>
        <xdr:cNvPr id="256" name="楕円 255"/>
        <xdr:cNvSpPr/>
      </xdr:nvSpPr>
      <xdr:spPr>
        <a:xfrm>
          <a:off x="7810500" y="1072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141446</xdr:rowOff>
    </xdr:from>
    <xdr:to>
      <xdr:col>45</xdr:col>
      <xdr:colOff>177800</xdr:colOff>
      <xdr:row>62</xdr:row>
      <xdr:rowOff>144304</xdr:rowOff>
    </xdr:to>
    <xdr:cxnSp macro="">
      <xdr:nvCxnSpPr>
        <xdr:cNvPr id="257" name="直線コネクタ 256"/>
        <xdr:cNvCxnSpPr/>
      </xdr:nvCxnSpPr>
      <xdr:spPr>
        <a:xfrm>
          <a:off x="7861300" y="10771346"/>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89218</xdr:rowOff>
    </xdr:from>
    <xdr:to>
      <xdr:col>36</xdr:col>
      <xdr:colOff>165100</xdr:colOff>
      <xdr:row>63</xdr:row>
      <xdr:rowOff>19368</xdr:rowOff>
    </xdr:to>
    <xdr:sp macro="" textlink="">
      <xdr:nvSpPr>
        <xdr:cNvPr id="258" name="楕円 257"/>
        <xdr:cNvSpPr/>
      </xdr:nvSpPr>
      <xdr:spPr>
        <a:xfrm>
          <a:off x="6921500" y="107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140018</xdr:rowOff>
    </xdr:from>
    <xdr:to>
      <xdr:col>41</xdr:col>
      <xdr:colOff>50800</xdr:colOff>
      <xdr:row>62</xdr:row>
      <xdr:rowOff>141446</xdr:rowOff>
    </xdr:to>
    <xdr:cxnSp macro="">
      <xdr:nvCxnSpPr>
        <xdr:cNvPr id="259" name="直線コネクタ 258"/>
        <xdr:cNvCxnSpPr/>
      </xdr:nvCxnSpPr>
      <xdr:spPr>
        <a:xfrm>
          <a:off x="6972300" y="10769918"/>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63040</xdr:rowOff>
    </xdr:from>
    <xdr:ext cx="469744" cy="259045"/>
    <xdr:sp macro="" textlink="">
      <xdr:nvSpPr>
        <xdr:cNvPr id="260" name="n_1aveValue【体育館・プール】&#10;一人当たり面積"/>
        <xdr:cNvSpPr txBox="1"/>
      </xdr:nvSpPr>
      <xdr:spPr>
        <a:xfrm>
          <a:off x="9391727" y="1035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98759</xdr:rowOff>
    </xdr:from>
    <xdr:ext cx="469744" cy="259045"/>
    <xdr:sp macro="" textlink="">
      <xdr:nvSpPr>
        <xdr:cNvPr id="261" name="n_2aveValue【体育館・プール】&#10;一人当たり面積"/>
        <xdr:cNvSpPr txBox="1"/>
      </xdr:nvSpPr>
      <xdr:spPr>
        <a:xfrm>
          <a:off x="8515427" y="1038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107332</xdr:rowOff>
    </xdr:from>
    <xdr:ext cx="469744" cy="259045"/>
    <xdr:sp macro="" textlink="">
      <xdr:nvSpPr>
        <xdr:cNvPr id="262" name="n_3aveValue【体育館・プール】&#10;一人当たり面積"/>
        <xdr:cNvSpPr txBox="1"/>
      </xdr:nvSpPr>
      <xdr:spPr>
        <a:xfrm>
          <a:off x="7626427" y="1039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137336</xdr:rowOff>
    </xdr:from>
    <xdr:ext cx="469744" cy="259045"/>
    <xdr:sp macro="" textlink="">
      <xdr:nvSpPr>
        <xdr:cNvPr id="263" name="n_4aveValue【体育館・プール】&#10;一人当たり面積"/>
        <xdr:cNvSpPr txBox="1"/>
      </xdr:nvSpPr>
      <xdr:spPr>
        <a:xfrm>
          <a:off x="6737427" y="1042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17639</xdr:rowOff>
    </xdr:from>
    <xdr:ext cx="469744" cy="259045"/>
    <xdr:sp macro="" textlink="">
      <xdr:nvSpPr>
        <xdr:cNvPr id="264" name="n_1mainValue【体育館・プール】&#10;一人当たり面積"/>
        <xdr:cNvSpPr txBox="1"/>
      </xdr:nvSpPr>
      <xdr:spPr>
        <a:xfrm>
          <a:off x="9391727" y="1081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14781</xdr:rowOff>
    </xdr:from>
    <xdr:ext cx="469744" cy="259045"/>
    <xdr:sp macro="" textlink="">
      <xdr:nvSpPr>
        <xdr:cNvPr id="265" name="n_2mainValue【体育館・プール】&#10;一人当たり面積"/>
        <xdr:cNvSpPr txBox="1"/>
      </xdr:nvSpPr>
      <xdr:spPr>
        <a:xfrm>
          <a:off x="8515427" y="1081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11923</xdr:rowOff>
    </xdr:from>
    <xdr:ext cx="469744" cy="259045"/>
    <xdr:sp macro="" textlink="">
      <xdr:nvSpPr>
        <xdr:cNvPr id="266" name="n_3mainValue【体育館・プール】&#10;一人当たり面積"/>
        <xdr:cNvSpPr txBox="1"/>
      </xdr:nvSpPr>
      <xdr:spPr>
        <a:xfrm>
          <a:off x="7626427" y="1081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10495</xdr:rowOff>
    </xdr:from>
    <xdr:ext cx="469744" cy="259045"/>
    <xdr:sp macro="" textlink="">
      <xdr:nvSpPr>
        <xdr:cNvPr id="267" name="n_4mainValue【体育館・プール】&#10;一人当たり面積"/>
        <xdr:cNvSpPr txBox="1"/>
      </xdr:nvSpPr>
      <xdr:spPr>
        <a:xfrm>
          <a:off x="6737427" y="1081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85</xdr:row>
      <xdr:rowOff>95250</xdr:rowOff>
    </xdr:to>
    <xdr:cxnSp macro="">
      <xdr:nvCxnSpPr>
        <xdr:cNvPr id="292" name="直線コネクタ 291"/>
        <xdr:cNvCxnSpPr/>
      </xdr:nvCxnSpPr>
      <xdr:spPr>
        <a:xfrm flipV="1">
          <a:off x="4634865" y="134092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99077</xdr:rowOff>
    </xdr:from>
    <xdr:ext cx="405111" cy="259045"/>
    <xdr:sp macro="" textlink="">
      <xdr:nvSpPr>
        <xdr:cNvPr id="293" name="【福祉施設】&#10;有形固定資産減価償却率最小値テキスト"/>
        <xdr:cNvSpPr txBox="1"/>
      </xdr:nvSpPr>
      <xdr:spPr>
        <a:xfrm>
          <a:off x="4673600"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95250</xdr:rowOff>
    </xdr:from>
    <xdr:to>
      <xdr:col>24</xdr:col>
      <xdr:colOff>152400</xdr:colOff>
      <xdr:row>85</xdr:row>
      <xdr:rowOff>95250</xdr:rowOff>
    </xdr:to>
    <xdr:cxnSp macro="">
      <xdr:nvCxnSpPr>
        <xdr:cNvPr id="294" name="直線コネクタ 293"/>
        <xdr:cNvCxnSpPr/>
      </xdr:nvCxnSpPr>
      <xdr:spPr>
        <a:xfrm>
          <a:off x="4546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5" name="【福祉施設】&#10;有形固定資産減価償却率最大値テキスト"/>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6" name="直線コネクタ 295"/>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297" name="【福祉施設】&#10;有形固定資産減価償却率平均値テキスト"/>
        <xdr:cNvSpPr txBox="1"/>
      </xdr:nvSpPr>
      <xdr:spPr>
        <a:xfrm>
          <a:off x="4673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8" name="フローチャート: 判断 297"/>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9" name="フローチャート: 判断 298"/>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300" name="フローチャート: 判断 299"/>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301" name="フローチャート: 判断 300"/>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21589</xdr:rowOff>
    </xdr:from>
    <xdr:to>
      <xdr:col>6</xdr:col>
      <xdr:colOff>38100</xdr:colOff>
      <xdr:row>81</xdr:row>
      <xdr:rowOff>123189</xdr:rowOff>
    </xdr:to>
    <xdr:sp macro="" textlink="">
      <xdr:nvSpPr>
        <xdr:cNvPr id="302" name="フローチャート: 判断 301"/>
        <xdr:cNvSpPr/>
      </xdr:nvSpPr>
      <xdr:spPr>
        <a:xfrm>
          <a:off x="1079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101600</xdr:rowOff>
    </xdr:from>
    <xdr:to>
      <xdr:col>24</xdr:col>
      <xdr:colOff>114300</xdr:colOff>
      <xdr:row>84</xdr:row>
      <xdr:rowOff>31750</xdr:rowOff>
    </xdr:to>
    <xdr:sp macro="" textlink="">
      <xdr:nvSpPr>
        <xdr:cNvPr id="308" name="楕円 307"/>
        <xdr:cNvSpPr/>
      </xdr:nvSpPr>
      <xdr:spPr>
        <a:xfrm>
          <a:off x="4584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80027</xdr:rowOff>
    </xdr:from>
    <xdr:ext cx="405111" cy="259045"/>
    <xdr:sp macro="" textlink="">
      <xdr:nvSpPr>
        <xdr:cNvPr id="309" name="【福祉施設】&#10;有形固定資産減価償却率該当値テキスト"/>
        <xdr:cNvSpPr txBox="1"/>
      </xdr:nvSpPr>
      <xdr:spPr>
        <a:xfrm>
          <a:off x="4673600"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113030</xdr:rowOff>
    </xdr:from>
    <xdr:to>
      <xdr:col>20</xdr:col>
      <xdr:colOff>38100</xdr:colOff>
      <xdr:row>84</xdr:row>
      <xdr:rowOff>43180</xdr:rowOff>
    </xdr:to>
    <xdr:sp macro="" textlink="">
      <xdr:nvSpPr>
        <xdr:cNvPr id="310" name="楕円 309"/>
        <xdr:cNvSpPr/>
      </xdr:nvSpPr>
      <xdr:spPr>
        <a:xfrm>
          <a:off x="3746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152400</xdr:rowOff>
    </xdr:from>
    <xdr:to>
      <xdr:col>24</xdr:col>
      <xdr:colOff>63500</xdr:colOff>
      <xdr:row>83</xdr:row>
      <xdr:rowOff>163830</xdr:rowOff>
    </xdr:to>
    <xdr:cxnSp macro="">
      <xdr:nvCxnSpPr>
        <xdr:cNvPr id="311" name="直線コネクタ 310"/>
        <xdr:cNvCxnSpPr/>
      </xdr:nvCxnSpPr>
      <xdr:spPr>
        <a:xfrm flipV="1">
          <a:off x="3797300" y="143827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164464</xdr:rowOff>
    </xdr:from>
    <xdr:to>
      <xdr:col>15</xdr:col>
      <xdr:colOff>101600</xdr:colOff>
      <xdr:row>83</xdr:row>
      <xdr:rowOff>94614</xdr:rowOff>
    </xdr:to>
    <xdr:sp macro="" textlink="">
      <xdr:nvSpPr>
        <xdr:cNvPr id="312" name="楕円 311"/>
        <xdr:cNvSpPr/>
      </xdr:nvSpPr>
      <xdr:spPr>
        <a:xfrm>
          <a:off x="2857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43814</xdr:rowOff>
    </xdr:from>
    <xdr:to>
      <xdr:col>19</xdr:col>
      <xdr:colOff>177800</xdr:colOff>
      <xdr:row>83</xdr:row>
      <xdr:rowOff>163830</xdr:rowOff>
    </xdr:to>
    <xdr:cxnSp macro="">
      <xdr:nvCxnSpPr>
        <xdr:cNvPr id="313" name="直線コネクタ 312"/>
        <xdr:cNvCxnSpPr/>
      </xdr:nvCxnSpPr>
      <xdr:spPr>
        <a:xfrm>
          <a:off x="2908300" y="14274164"/>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103505</xdr:rowOff>
    </xdr:from>
    <xdr:to>
      <xdr:col>10</xdr:col>
      <xdr:colOff>165100</xdr:colOff>
      <xdr:row>83</xdr:row>
      <xdr:rowOff>33655</xdr:rowOff>
    </xdr:to>
    <xdr:sp macro="" textlink="">
      <xdr:nvSpPr>
        <xdr:cNvPr id="314" name="楕円 313"/>
        <xdr:cNvSpPr/>
      </xdr:nvSpPr>
      <xdr:spPr>
        <a:xfrm>
          <a:off x="1968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154305</xdr:rowOff>
    </xdr:from>
    <xdr:to>
      <xdr:col>15</xdr:col>
      <xdr:colOff>50800</xdr:colOff>
      <xdr:row>83</xdr:row>
      <xdr:rowOff>43814</xdr:rowOff>
    </xdr:to>
    <xdr:cxnSp macro="">
      <xdr:nvCxnSpPr>
        <xdr:cNvPr id="315" name="直線コネクタ 314"/>
        <xdr:cNvCxnSpPr/>
      </xdr:nvCxnSpPr>
      <xdr:spPr>
        <a:xfrm>
          <a:off x="2019300" y="14213205"/>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29211</xdr:rowOff>
    </xdr:from>
    <xdr:to>
      <xdr:col>6</xdr:col>
      <xdr:colOff>38100</xdr:colOff>
      <xdr:row>82</xdr:row>
      <xdr:rowOff>130811</xdr:rowOff>
    </xdr:to>
    <xdr:sp macro="" textlink="">
      <xdr:nvSpPr>
        <xdr:cNvPr id="316" name="楕円 315"/>
        <xdr:cNvSpPr/>
      </xdr:nvSpPr>
      <xdr:spPr>
        <a:xfrm>
          <a:off x="1079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80011</xdr:rowOff>
    </xdr:from>
    <xdr:to>
      <xdr:col>10</xdr:col>
      <xdr:colOff>114300</xdr:colOff>
      <xdr:row>82</xdr:row>
      <xdr:rowOff>154305</xdr:rowOff>
    </xdr:to>
    <xdr:cxnSp macro="">
      <xdr:nvCxnSpPr>
        <xdr:cNvPr id="317" name="直線コネクタ 316"/>
        <xdr:cNvCxnSpPr/>
      </xdr:nvCxnSpPr>
      <xdr:spPr>
        <a:xfrm>
          <a:off x="1130300" y="14138911"/>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318" name="n_1aveValue【福祉施設】&#10;有形固定資産減価償却率"/>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319" name="n_2aveValue【福祉施設】&#10;有形固定資産減価償却率"/>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320" name="n_3aveValue【福祉施設】&#10;有形固定資産減価償却率"/>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139716</xdr:rowOff>
    </xdr:from>
    <xdr:ext cx="405111" cy="259045"/>
    <xdr:sp macro="" textlink="">
      <xdr:nvSpPr>
        <xdr:cNvPr id="321" name="n_4aveValue【福祉施設】&#10;有形固定資産減価償却率"/>
        <xdr:cNvSpPr txBox="1"/>
      </xdr:nvSpPr>
      <xdr:spPr>
        <a:xfrm>
          <a:off x="927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34307</xdr:rowOff>
    </xdr:from>
    <xdr:ext cx="405111" cy="259045"/>
    <xdr:sp macro="" textlink="">
      <xdr:nvSpPr>
        <xdr:cNvPr id="322" name="n_1mainValue【福祉施設】&#10;有形固定資産減価償却率"/>
        <xdr:cNvSpPr txBox="1"/>
      </xdr:nvSpPr>
      <xdr:spPr>
        <a:xfrm>
          <a:off x="35820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85741</xdr:rowOff>
    </xdr:from>
    <xdr:ext cx="405111" cy="259045"/>
    <xdr:sp macro="" textlink="">
      <xdr:nvSpPr>
        <xdr:cNvPr id="323" name="n_2mainValue【福祉施設】&#10;有形固定資産減価償却率"/>
        <xdr:cNvSpPr txBox="1"/>
      </xdr:nvSpPr>
      <xdr:spPr>
        <a:xfrm>
          <a:off x="2705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24782</xdr:rowOff>
    </xdr:from>
    <xdr:ext cx="405111" cy="259045"/>
    <xdr:sp macro="" textlink="">
      <xdr:nvSpPr>
        <xdr:cNvPr id="324" name="n_3mainValue【福祉施設】&#10;有形固定資産減価償却率"/>
        <xdr:cNvSpPr txBox="1"/>
      </xdr:nvSpPr>
      <xdr:spPr>
        <a:xfrm>
          <a:off x="1816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121938</xdr:rowOff>
    </xdr:from>
    <xdr:ext cx="405111" cy="259045"/>
    <xdr:sp macro="" textlink="">
      <xdr:nvSpPr>
        <xdr:cNvPr id="325" name="n_4mainValue【福祉施設】&#10;有形固定資産減価償却率"/>
        <xdr:cNvSpPr txBox="1"/>
      </xdr:nvSpPr>
      <xdr:spPr>
        <a:xfrm>
          <a:off x="927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150768</xdr:rowOff>
    </xdr:from>
    <xdr:to>
      <xdr:col>54</xdr:col>
      <xdr:colOff>189865</xdr:colOff>
      <xdr:row>86</xdr:row>
      <xdr:rowOff>113212</xdr:rowOff>
    </xdr:to>
    <xdr:cxnSp macro="">
      <xdr:nvCxnSpPr>
        <xdr:cNvPr id="351" name="直線コネクタ 350"/>
        <xdr:cNvCxnSpPr/>
      </xdr:nvCxnSpPr>
      <xdr:spPr>
        <a:xfrm flipV="1">
          <a:off x="10476865" y="13352418"/>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117039</xdr:rowOff>
    </xdr:from>
    <xdr:ext cx="469744" cy="259045"/>
    <xdr:sp macro="" textlink="">
      <xdr:nvSpPr>
        <xdr:cNvPr id="352" name="【福祉施設】&#10;一人当たり面積最小値テキスト"/>
        <xdr:cNvSpPr txBox="1"/>
      </xdr:nvSpPr>
      <xdr:spPr>
        <a:xfrm>
          <a:off x="10515600"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113212</xdr:rowOff>
    </xdr:from>
    <xdr:to>
      <xdr:col>55</xdr:col>
      <xdr:colOff>88900</xdr:colOff>
      <xdr:row>86</xdr:row>
      <xdr:rowOff>113212</xdr:rowOff>
    </xdr:to>
    <xdr:cxnSp macro="">
      <xdr:nvCxnSpPr>
        <xdr:cNvPr id="353" name="直線コネクタ 352"/>
        <xdr:cNvCxnSpPr/>
      </xdr:nvCxnSpPr>
      <xdr:spPr>
        <a:xfrm>
          <a:off x="10388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97445</xdr:rowOff>
    </xdr:from>
    <xdr:ext cx="469744" cy="259045"/>
    <xdr:sp macro="" textlink="">
      <xdr:nvSpPr>
        <xdr:cNvPr id="354" name="【福祉施設】&#10;一人当たり面積最大値テキスト"/>
        <xdr:cNvSpPr txBox="1"/>
      </xdr:nvSpPr>
      <xdr:spPr>
        <a:xfrm>
          <a:off x="10515600" y="1312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150768</xdr:rowOff>
    </xdr:from>
    <xdr:to>
      <xdr:col>55</xdr:col>
      <xdr:colOff>88900</xdr:colOff>
      <xdr:row>77</xdr:row>
      <xdr:rowOff>150768</xdr:rowOff>
    </xdr:to>
    <xdr:cxnSp macro="">
      <xdr:nvCxnSpPr>
        <xdr:cNvPr id="355" name="直線コネクタ 354"/>
        <xdr:cNvCxnSpPr/>
      </xdr:nvCxnSpPr>
      <xdr:spPr>
        <a:xfrm>
          <a:off x="10388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170197</xdr:rowOff>
    </xdr:from>
    <xdr:ext cx="469744" cy="259045"/>
    <xdr:sp macro="" textlink="">
      <xdr:nvSpPr>
        <xdr:cNvPr id="356" name="【福祉施設】&#10;一人当たり面積平均値テキスト"/>
        <xdr:cNvSpPr txBox="1"/>
      </xdr:nvSpPr>
      <xdr:spPr>
        <a:xfrm>
          <a:off x="10515600" y="1405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357" name="フローチャート: 判断 356"/>
        <xdr:cNvSpPr/>
      </xdr:nvSpPr>
      <xdr:spPr>
        <a:xfrm>
          <a:off x="10426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150586</xdr:rowOff>
    </xdr:from>
    <xdr:to>
      <xdr:col>50</xdr:col>
      <xdr:colOff>165100</xdr:colOff>
      <xdr:row>83</xdr:row>
      <xdr:rowOff>80736</xdr:rowOff>
    </xdr:to>
    <xdr:sp macro="" textlink="">
      <xdr:nvSpPr>
        <xdr:cNvPr id="358" name="フローチャート: 判断 357"/>
        <xdr:cNvSpPr/>
      </xdr:nvSpPr>
      <xdr:spPr>
        <a:xfrm>
          <a:off x="9588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37919</xdr:rowOff>
    </xdr:from>
    <xdr:to>
      <xdr:col>46</xdr:col>
      <xdr:colOff>38100</xdr:colOff>
      <xdr:row>83</xdr:row>
      <xdr:rowOff>139519</xdr:rowOff>
    </xdr:to>
    <xdr:sp macro="" textlink="">
      <xdr:nvSpPr>
        <xdr:cNvPr id="359" name="フローチャート: 判断 358"/>
        <xdr:cNvSpPr/>
      </xdr:nvSpPr>
      <xdr:spPr>
        <a:xfrm>
          <a:off x="8699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170180</xdr:rowOff>
    </xdr:from>
    <xdr:to>
      <xdr:col>41</xdr:col>
      <xdr:colOff>101600</xdr:colOff>
      <xdr:row>83</xdr:row>
      <xdr:rowOff>100330</xdr:rowOff>
    </xdr:to>
    <xdr:sp macro="" textlink="">
      <xdr:nvSpPr>
        <xdr:cNvPr id="360" name="フローチャート: 判断 359"/>
        <xdr:cNvSpPr/>
      </xdr:nvSpPr>
      <xdr:spPr>
        <a:xfrm>
          <a:off x="7810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11793</xdr:rowOff>
    </xdr:from>
    <xdr:to>
      <xdr:col>36</xdr:col>
      <xdr:colOff>165100</xdr:colOff>
      <xdr:row>83</xdr:row>
      <xdr:rowOff>113393</xdr:rowOff>
    </xdr:to>
    <xdr:sp macro="" textlink="">
      <xdr:nvSpPr>
        <xdr:cNvPr id="361" name="フローチャート: 判断 360"/>
        <xdr:cNvSpPr/>
      </xdr:nvSpPr>
      <xdr:spPr>
        <a:xfrm>
          <a:off x="6921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119562</xdr:rowOff>
    </xdr:from>
    <xdr:to>
      <xdr:col>55</xdr:col>
      <xdr:colOff>50800</xdr:colOff>
      <xdr:row>84</xdr:row>
      <xdr:rowOff>49712</xdr:rowOff>
    </xdr:to>
    <xdr:sp macro="" textlink="">
      <xdr:nvSpPr>
        <xdr:cNvPr id="367" name="楕円 366"/>
        <xdr:cNvSpPr/>
      </xdr:nvSpPr>
      <xdr:spPr>
        <a:xfrm>
          <a:off x="104267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97989</xdr:rowOff>
    </xdr:from>
    <xdr:ext cx="469744" cy="259045"/>
    <xdr:sp macro="" textlink="">
      <xdr:nvSpPr>
        <xdr:cNvPr id="368" name="【福祉施設】&#10;一人当たり面積該当値テキスト"/>
        <xdr:cNvSpPr txBox="1"/>
      </xdr:nvSpPr>
      <xdr:spPr>
        <a:xfrm>
          <a:off x="10515600" y="1432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116295</xdr:rowOff>
    </xdr:from>
    <xdr:to>
      <xdr:col>50</xdr:col>
      <xdr:colOff>165100</xdr:colOff>
      <xdr:row>84</xdr:row>
      <xdr:rowOff>46445</xdr:rowOff>
    </xdr:to>
    <xdr:sp macro="" textlink="">
      <xdr:nvSpPr>
        <xdr:cNvPr id="369" name="楕円 368"/>
        <xdr:cNvSpPr/>
      </xdr:nvSpPr>
      <xdr:spPr>
        <a:xfrm>
          <a:off x="9588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167095</xdr:rowOff>
    </xdr:from>
    <xdr:to>
      <xdr:col>55</xdr:col>
      <xdr:colOff>0</xdr:colOff>
      <xdr:row>83</xdr:row>
      <xdr:rowOff>170362</xdr:rowOff>
    </xdr:to>
    <xdr:cxnSp macro="">
      <xdr:nvCxnSpPr>
        <xdr:cNvPr id="370" name="直線コネクタ 369"/>
        <xdr:cNvCxnSpPr/>
      </xdr:nvCxnSpPr>
      <xdr:spPr>
        <a:xfrm>
          <a:off x="9639300" y="1439744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71" name="楕円 370"/>
        <xdr:cNvSpPr/>
      </xdr:nvSpPr>
      <xdr:spPr>
        <a:xfrm>
          <a:off x="8699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160564</xdr:rowOff>
    </xdr:from>
    <xdr:to>
      <xdr:col>50</xdr:col>
      <xdr:colOff>114300</xdr:colOff>
      <xdr:row>83</xdr:row>
      <xdr:rowOff>167095</xdr:rowOff>
    </xdr:to>
    <xdr:cxnSp macro="">
      <xdr:nvCxnSpPr>
        <xdr:cNvPr id="372" name="直線コネクタ 371"/>
        <xdr:cNvCxnSpPr/>
      </xdr:nvCxnSpPr>
      <xdr:spPr>
        <a:xfrm>
          <a:off x="8750300" y="143909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106499</xdr:rowOff>
    </xdr:from>
    <xdr:to>
      <xdr:col>41</xdr:col>
      <xdr:colOff>101600</xdr:colOff>
      <xdr:row>84</xdr:row>
      <xdr:rowOff>36649</xdr:rowOff>
    </xdr:to>
    <xdr:sp macro="" textlink="">
      <xdr:nvSpPr>
        <xdr:cNvPr id="373" name="楕円 372"/>
        <xdr:cNvSpPr/>
      </xdr:nvSpPr>
      <xdr:spPr>
        <a:xfrm>
          <a:off x="7810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157299</xdr:rowOff>
    </xdr:from>
    <xdr:to>
      <xdr:col>45</xdr:col>
      <xdr:colOff>177800</xdr:colOff>
      <xdr:row>83</xdr:row>
      <xdr:rowOff>160564</xdr:rowOff>
    </xdr:to>
    <xdr:cxnSp macro="">
      <xdr:nvCxnSpPr>
        <xdr:cNvPr id="374" name="直線コネクタ 373"/>
        <xdr:cNvCxnSpPr/>
      </xdr:nvCxnSpPr>
      <xdr:spPr>
        <a:xfrm>
          <a:off x="7861300" y="143876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152219</xdr:rowOff>
    </xdr:from>
    <xdr:to>
      <xdr:col>36</xdr:col>
      <xdr:colOff>165100</xdr:colOff>
      <xdr:row>84</xdr:row>
      <xdr:rowOff>82369</xdr:rowOff>
    </xdr:to>
    <xdr:sp macro="" textlink="">
      <xdr:nvSpPr>
        <xdr:cNvPr id="375" name="楕円 374"/>
        <xdr:cNvSpPr/>
      </xdr:nvSpPr>
      <xdr:spPr>
        <a:xfrm>
          <a:off x="6921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157299</xdr:rowOff>
    </xdr:from>
    <xdr:to>
      <xdr:col>41</xdr:col>
      <xdr:colOff>50800</xdr:colOff>
      <xdr:row>84</xdr:row>
      <xdr:rowOff>31569</xdr:rowOff>
    </xdr:to>
    <xdr:cxnSp macro="">
      <xdr:nvCxnSpPr>
        <xdr:cNvPr id="376" name="直線コネクタ 375"/>
        <xdr:cNvCxnSpPr/>
      </xdr:nvCxnSpPr>
      <xdr:spPr>
        <a:xfrm flipV="1">
          <a:off x="6972300" y="143876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97263</xdr:rowOff>
    </xdr:from>
    <xdr:ext cx="469744" cy="259045"/>
    <xdr:sp macro="" textlink="">
      <xdr:nvSpPr>
        <xdr:cNvPr id="377" name="n_1aveValue【福祉施設】&#10;一人当たり面積"/>
        <xdr:cNvSpPr txBox="1"/>
      </xdr:nvSpPr>
      <xdr:spPr>
        <a:xfrm>
          <a:off x="93917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156046</xdr:rowOff>
    </xdr:from>
    <xdr:ext cx="469744" cy="259045"/>
    <xdr:sp macro="" textlink="">
      <xdr:nvSpPr>
        <xdr:cNvPr id="378" name="n_2aveValue【福祉施設】&#10;一人当たり面積"/>
        <xdr:cNvSpPr txBox="1"/>
      </xdr:nvSpPr>
      <xdr:spPr>
        <a:xfrm>
          <a:off x="8515427" y="1404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116857</xdr:rowOff>
    </xdr:from>
    <xdr:ext cx="469744" cy="259045"/>
    <xdr:sp macro="" textlink="">
      <xdr:nvSpPr>
        <xdr:cNvPr id="379" name="n_3aveValue【福祉施設】&#10;一人当たり面積"/>
        <xdr:cNvSpPr txBox="1"/>
      </xdr:nvSpPr>
      <xdr:spPr>
        <a:xfrm>
          <a:off x="7626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129920</xdr:rowOff>
    </xdr:from>
    <xdr:ext cx="469744" cy="259045"/>
    <xdr:sp macro="" textlink="">
      <xdr:nvSpPr>
        <xdr:cNvPr id="380" name="n_4aveValue【福祉施設】&#10;一人当たり面積"/>
        <xdr:cNvSpPr txBox="1"/>
      </xdr:nvSpPr>
      <xdr:spPr>
        <a:xfrm>
          <a:off x="6737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37572</xdr:rowOff>
    </xdr:from>
    <xdr:ext cx="469744" cy="259045"/>
    <xdr:sp macro="" textlink="">
      <xdr:nvSpPr>
        <xdr:cNvPr id="381" name="n_1mainValue【福祉施設】&#10;一人当たり面積"/>
        <xdr:cNvSpPr txBox="1"/>
      </xdr:nvSpPr>
      <xdr:spPr>
        <a:xfrm>
          <a:off x="9391727" y="1443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82" name="n_2mainValue【福祉施設】&#10;一人当たり面積"/>
        <xdr:cNvSpPr txBox="1"/>
      </xdr:nvSpPr>
      <xdr:spPr>
        <a:xfrm>
          <a:off x="8515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27776</xdr:rowOff>
    </xdr:from>
    <xdr:ext cx="469744" cy="259045"/>
    <xdr:sp macro="" textlink="">
      <xdr:nvSpPr>
        <xdr:cNvPr id="383" name="n_3mainValue【福祉施設】&#10;一人当たり面積"/>
        <xdr:cNvSpPr txBox="1"/>
      </xdr:nvSpPr>
      <xdr:spPr>
        <a:xfrm>
          <a:off x="7626427" y="1442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73496</xdr:rowOff>
    </xdr:from>
    <xdr:ext cx="469744" cy="259045"/>
    <xdr:sp macro="" textlink="">
      <xdr:nvSpPr>
        <xdr:cNvPr id="384" name="n_4mainValue【福祉施設】&#10;一人当たり面積"/>
        <xdr:cNvSpPr txBox="1"/>
      </xdr:nvSpPr>
      <xdr:spPr>
        <a:xfrm>
          <a:off x="6737427" y="1447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6" name="正方形/長方形 3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7" name="正方形/長方形 3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8" name="正方形/長方形 3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9" name="正方形/長方形 3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0" name="正方形/長方形 3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1" name="正方形/長方形 3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正方形/長方形 39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3" name="テキスト ボックス 39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4" name="直線コネクタ 39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5" name="テキスト ボックス 39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6" name="直線コネクタ 39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7" name="テキスト ボックス 39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8" name="直線コネクタ 39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9" name="テキスト ボックス 39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400" name="直線コネクタ 39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1" name="テキスト ボックス 40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2" name="直線コネクタ 40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3" name="テキスト ボックス 40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4" name="直線コネクタ 40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5" name="テキスト ボックス 40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6" name="直線コネクタ 40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7" name="テキスト ボックス 40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8" name="直線コネクタ 40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30480</xdr:rowOff>
    </xdr:to>
    <xdr:cxnSp macro="">
      <xdr:nvCxnSpPr>
        <xdr:cNvPr id="410" name="直線コネクタ 409"/>
        <xdr:cNvCxnSpPr/>
      </xdr:nvCxnSpPr>
      <xdr:spPr>
        <a:xfrm flipV="1">
          <a:off x="4634865" y="17162418"/>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34307</xdr:rowOff>
    </xdr:from>
    <xdr:ext cx="405111" cy="259045"/>
    <xdr:sp macro="" textlink="">
      <xdr:nvSpPr>
        <xdr:cNvPr id="411" name="【市民会館】&#10;有形固定資産減価償却率最小値テキスト"/>
        <xdr:cNvSpPr txBox="1"/>
      </xdr:nvSpPr>
      <xdr:spPr>
        <a:xfrm>
          <a:off x="4673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30480</xdr:rowOff>
    </xdr:from>
    <xdr:to>
      <xdr:col>24</xdr:col>
      <xdr:colOff>152400</xdr:colOff>
      <xdr:row>108</xdr:row>
      <xdr:rowOff>30480</xdr:rowOff>
    </xdr:to>
    <xdr:cxnSp macro="">
      <xdr:nvCxnSpPr>
        <xdr:cNvPr id="412" name="直線コネクタ 411"/>
        <xdr:cNvCxnSpPr/>
      </xdr:nvCxnSpPr>
      <xdr:spPr>
        <a:xfrm>
          <a:off x="4546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13"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14" name="直線コネクタ 413"/>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415" name="【市民会館】&#10;有形固定資産減価償却率平均値テキスト"/>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16" name="フローチャート: 判断 415"/>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417" name="フローチャート: 判断 416"/>
        <xdr:cNvSpPr/>
      </xdr:nvSpPr>
      <xdr:spPr>
        <a:xfrm>
          <a:off x="3746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18" name="フローチャート: 判断 417"/>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4173</xdr:rowOff>
    </xdr:from>
    <xdr:to>
      <xdr:col>10</xdr:col>
      <xdr:colOff>165100</xdr:colOff>
      <xdr:row>104</xdr:row>
      <xdr:rowOff>105773</xdr:rowOff>
    </xdr:to>
    <xdr:sp macro="" textlink="">
      <xdr:nvSpPr>
        <xdr:cNvPr id="419" name="フローチャート: 判断 418"/>
        <xdr:cNvSpPr/>
      </xdr:nvSpPr>
      <xdr:spPr>
        <a:xfrm>
          <a:off x="1968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131536</xdr:rowOff>
    </xdr:from>
    <xdr:to>
      <xdr:col>6</xdr:col>
      <xdr:colOff>38100</xdr:colOff>
      <xdr:row>104</xdr:row>
      <xdr:rowOff>61686</xdr:rowOff>
    </xdr:to>
    <xdr:sp macro="" textlink="">
      <xdr:nvSpPr>
        <xdr:cNvPr id="420" name="フローチャート: 判断 419"/>
        <xdr:cNvSpPr/>
      </xdr:nvSpPr>
      <xdr:spPr>
        <a:xfrm>
          <a:off x="1079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1" name="テキスト ボックス 42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2" name="テキスト ボックス 42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3" name="テキスト ボックス 42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4" name="テキスト ボックス 42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5" name="テキスト ボックス 42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26" name="楕円 425"/>
        <xdr:cNvSpPr/>
      </xdr:nvSpPr>
      <xdr:spPr>
        <a:xfrm>
          <a:off x="45847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25054</xdr:rowOff>
    </xdr:from>
    <xdr:ext cx="405111" cy="259045"/>
    <xdr:sp macro="" textlink="">
      <xdr:nvSpPr>
        <xdr:cNvPr id="427" name="【市民会館】&#10;有形固定資産減価償却率該当値テキスト"/>
        <xdr:cNvSpPr txBox="1"/>
      </xdr:nvSpPr>
      <xdr:spPr>
        <a:xfrm>
          <a:off x="4673600" y="1785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46627</xdr:rowOff>
    </xdr:from>
    <xdr:to>
      <xdr:col>20</xdr:col>
      <xdr:colOff>38100</xdr:colOff>
      <xdr:row>104</xdr:row>
      <xdr:rowOff>148227</xdr:rowOff>
    </xdr:to>
    <xdr:sp macro="" textlink="">
      <xdr:nvSpPr>
        <xdr:cNvPr id="428" name="楕円 427"/>
        <xdr:cNvSpPr/>
      </xdr:nvSpPr>
      <xdr:spPr>
        <a:xfrm>
          <a:off x="3746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97427</xdr:rowOff>
    </xdr:from>
    <xdr:to>
      <xdr:col>24</xdr:col>
      <xdr:colOff>63500</xdr:colOff>
      <xdr:row>104</xdr:row>
      <xdr:rowOff>97427</xdr:rowOff>
    </xdr:to>
    <xdr:cxnSp macro="">
      <xdr:nvCxnSpPr>
        <xdr:cNvPr id="429" name="直線コネクタ 428"/>
        <xdr:cNvCxnSpPr/>
      </xdr:nvCxnSpPr>
      <xdr:spPr>
        <a:xfrm>
          <a:off x="3797300" y="179282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144599</xdr:rowOff>
    </xdr:from>
    <xdr:to>
      <xdr:col>15</xdr:col>
      <xdr:colOff>101600</xdr:colOff>
      <xdr:row>104</xdr:row>
      <xdr:rowOff>74749</xdr:rowOff>
    </xdr:to>
    <xdr:sp macro="" textlink="">
      <xdr:nvSpPr>
        <xdr:cNvPr id="430" name="楕円 429"/>
        <xdr:cNvSpPr/>
      </xdr:nvSpPr>
      <xdr:spPr>
        <a:xfrm>
          <a:off x="2857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23949</xdr:rowOff>
    </xdr:from>
    <xdr:to>
      <xdr:col>19</xdr:col>
      <xdr:colOff>177800</xdr:colOff>
      <xdr:row>104</xdr:row>
      <xdr:rowOff>97427</xdr:rowOff>
    </xdr:to>
    <xdr:cxnSp macro="">
      <xdr:nvCxnSpPr>
        <xdr:cNvPr id="431" name="直線コネクタ 430"/>
        <xdr:cNvCxnSpPr/>
      </xdr:nvCxnSpPr>
      <xdr:spPr>
        <a:xfrm>
          <a:off x="2908300" y="17854749"/>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162561</xdr:rowOff>
    </xdr:from>
    <xdr:to>
      <xdr:col>10</xdr:col>
      <xdr:colOff>165100</xdr:colOff>
      <xdr:row>104</xdr:row>
      <xdr:rowOff>92711</xdr:rowOff>
    </xdr:to>
    <xdr:sp macro="" textlink="">
      <xdr:nvSpPr>
        <xdr:cNvPr id="432" name="楕円 431"/>
        <xdr:cNvSpPr/>
      </xdr:nvSpPr>
      <xdr:spPr>
        <a:xfrm>
          <a:off x="1968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23949</xdr:rowOff>
    </xdr:from>
    <xdr:to>
      <xdr:col>15</xdr:col>
      <xdr:colOff>50800</xdr:colOff>
      <xdr:row>104</xdr:row>
      <xdr:rowOff>41911</xdr:rowOff>
    </xdr:to>
    <xdr:cxnSp macro="">
      <xdr:nvCxnSpPr>
        <xdr:cNvPr id="433" name="直線コネクタ 432"/>
        <xdr:cNvCxnSpPr/>
      </xdr:nvCxnSpPr>
      <xdr:spPr>
        <a:xfrm flipV="1">
          <a:off x="2019300" y="17854749"/>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129902</xdr:rowOff>
    </xdr:from>
    <xdr:to>
      <xdr:col>6</xdr:col>
      <xdr:colOff>38100</xdr:colOff>
      <xdr:row>104</xdr:row>
      <xdr:rowOff>60052</xdr:rowOff>
    </xdr:to>
    <xdr:sp macro="" textlink="">
      <xdr:nvSpPr>
        <xdr:cNvPr id="434" name="楕円 433"/>
        <xdr:cNvSpPr/>
      </xdr:nvSpPr>
      <xdr:spPr>
        <a:xfrm>
          <a:off x="1079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9252</xdr:rowOff>
    </xdr:from>
    <xdr:to>
      <xdr:col>10</xdr:col>
      <xdr:colOff>114300</xdr:colOff>
      <xdr:row>104</xdr:row>
      <xdr:rowOff>41911</xdr:rowOff>
    </xdr:to>
    <xdr:cxnSp macro="">
      <xdr:nvCxnSpPr>
        <xdr:cNvPr id="435" name="直線コネクタ 434"/>
        <xdr:cNvCxnSpPr/>
      </xdr:nvCxnSpPr>
      <xdr:spPr>
        <a:xfrm>
          <a:off x="1130300" y="178400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155683</xdr:rowOff>
    </xdr:from>
    <xdr:ext cx="405111" cy="259045"/>
    <xdr:sp macro="" textlink="">
      <xdr:nvSpPr>
        <xdr:cNvPr id="436" name="n_1aveValue【市民会館】&#10;有形固定資産減価償却率"/>
        <xdr:cNvSpPr txBox="1"/>
      </xdr:nvSpPr>
      <xdr:spPr>
        <a:xfrm>
          <a:off x="35820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139354</xdr:rowOff>
    </xdr:from>
    <xdr:ext cx="405111" cy="259045"/>
    <xdr:sp macro="" textlink="">
      <xdr:nvSpPr>
        <xdr:cNvPr id="437" name="n_2aveValue【市民会館】&#10;有形固定資産減価償却率"/>
        <xdr:cNvSpPr txBox="1"/>
      </xdr:nvSpPr>
      <xdr:spPr>
        <a:xfrm>
          <a:off x="2705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96900</xdr:rowOff>
    </xdr:from>
    <xdr:ext cx="405111" cy="259045"/>
    <xdr:sp macro="" textlink="">
      <xdr:nvSpPr>
        <xdr:cNvPr id="438" name="n_3aveValue【市民会館】&#10;有形固定資産減価償却率"/>
        <xdr:cNvSpPr txBox="1"/>
      </xdr:nvSpPr>
      <xdr:spPr>
        <a:xfrm>
          <a:off x="1816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52813</xdr:rowOff>
    </xdr:from>
    <xdr:ext cx="405111" cy="259045"/>
    <xdr:sp macro="" textlink="">
      <xdr:nvSpPr>
        <xdr:cNvPr id="439" name="n_4aveValue【市民会館】&#10;有形固定資産減価償却率"/>
        <xdr:cNvSpPr txBox="1"/>
      </xdr:nvSpPr>
      <xdr:spPr>
        <a:xfrm>
          <a:off x="927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164754</xdr:rowOff>
    </xdr:from>
    <xdr:ext cx="405111" cy="259045"/>
    <xdr:sp macro="" textlink="">
      <xdr:nvSpPr>
        <xdr:cNvPr id="440" name="n_1mainValue【市民会館】&#10;有形固定資産減価償却率"/>
        <xdr:cNvSpPr txBox="1"/>
      </xdr:nvSpPr>
      <xdr:spPr>
        <a:xfrm>
          <a:off x="35820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91276</xdr:rowOff>
    </xdr:from>
    <xdr:ext cx="405111" cy="259045"/>
    <xdr:sp macro="" textlink="">
      <xdr:nvSpPr>
        <xdr:cNvPr id="441" name="n_2mainValue【市民会館】&#10;有形固定資産減価償却率"/>
        <xdr:cNvSpPr txBox="1"/>
      </xdr:nvSpPr>
      <xdr:spPr>
        <a:xfrm>
          <a:off x="2705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109238</xdr:rowOff>
    </xdr:from>
    <xdr:ext cx="405111" cy="259045"/>
    <xdr:sp macro="" textlink="">
      <xdr:nvSpPr>
        <xdr:cNvPr id="442" name="n_3mainValue【市民会館】&#10;有形固定資産減価償却率"/>
        <xdr:cNvSpPr txBox="1"/>
      </xdr:nvSpPr>
      <xdr:spPr>
        <a:xfrm>
          <a:off x="1816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76579</xdr:rowOff>
    </xdr:from>
    <xdr:ext cx="405111" cy="259045"/>
    <xdr:sp macro="" textlink="">
      <xdr:nvSpPr>
        <xdr:cNvPr id="443" name="n_4mainValue【市民会館】&#10;有形固定資産減価償却率"/>
        <xdr:cNvSpPr txBox="1"/>
      </xdr:nvSpPr>
      <xdr:spPr>
        <a:xfrm>
          <a:off x="9277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4" name="正方形/長方形 4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5" name="正方形/長方形 4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6" name="正方形/長方形 4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7" name="正方形/長方形 4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8" name="正方形/長方形 4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9" name="正方形/長方形 4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0" name="正方形/長方形 4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1" name="正方形/長方形 4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2" name="テキスト ボックス 4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3" name="直線コネクタ 4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4" name="直線コネクタ 45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5" name="テキスト ボックス 45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6" name="直線コネクタ 45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7" name="テキスト ボックス 45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8" name="直線コネクタ 45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9" name="テキスト ボックス 45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60" name="直線コネクタ 45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61" name="テキスト ボックス 46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62" name="直線コネクタ 46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3" name="テキスト ボックス 46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4" name="直線コネクタ 46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5" name="テキスト ボックス 46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6" name="直線コネクタ 46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7" name="テキスト ボックス 46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9" name="直線コネクタ 468"/>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70" name="【市民会館】&#10;一人当たり面積最小値テキスト"/>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71" name="直線コネクタ 470"/>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72" name="【市民会館】&#10;一人当たり面積最大値テキスト"/>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73" name="直線コネクタ 472"/>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10721</xdr:rowOff>
    </xdr:from>
    <xdr:ext cx="469744" cy="259045"/>
    <xdr:sp macro="" textlink="">
      <xdr:nvSpPr>
        <xdr:cNvPr id="474" name="【市民会館】&#10;一人当たり面積平均値テキスト"/>
        <xdr:cNvSpPr txBox="1"/>
      </xdr:nvSpPr>
      <xdr:spPr>
        <a:xfrm>
          <a:off x="10515600" y="17841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159294</xdr:rowOff>
    </xdr:from>
    <xdr:to>
      <xdr:col>55</xdr:col>
      <xdr:colOff>50800</xdr:colOff>
      <xdr:row>105</xdr:row>
      <xdr:rowOff>89444</xdr:rowOff>
    </xdr:to>
    <xdr:sp macro="" textlink="">
      <xdr:nvSpPr>
        <xdr:cNvPr id="475" name="フローチャート: 判断 474"/>
        <xdr:cNvSpPr/>
      </xdr:nvSpPr>
      <xdr:spPr>
        <a:xfrm>
          <a:off x="10426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152763</xdr:rowOff>
    </xdr:from>
    <xdr:to>
      <xdr:col>50</xdr:col>
      <xdr:colOff>165100</xdr:colOff>
      <xdr:row>105</xdr:row>
      <xdr:rowOff>82913</xdr:rowOff>
    </xdr:to>
    <xdr:sp macro="" textlink="">
      <xdr:nvSpPr>
        <xdr:cNvPr id="476" name="フローチャート: 判断 475"/>
        <xdr:cNvSpPr/>
      </xdr:nvSpPr>
      <xdr:spPr>
        <a:xfrm>
          <a:off x="958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7438</xdr:rowOff>
    </xdr:from>
    <xdr:to>
      <xdr:col>46</xdr:col>
      <xdr:colOff>38100</xdr:colOff>
      <xdr:row>105</xdr:row>
      <xdr:rowOff>109038</xdr:rowOff>
    </xdr:to>
    <xdr:sp macro="" textlink="">
      <xdr:nvSpPr>
        <xdr:cNvPr id="477" name="フローチャート: 判断 476"/>
        <xdr:cNvSpPr/>
      </xdr:nvSpPr>
      <xdr:spPr>
        <a:xfrm>
          <a:off x="8699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146231</xdr:rowOff>
    </xdr:from>
    <xdr:to>
      <xdr:col>41</xdr:col>
      <xdr:colOff>101600</xdr:colOff>
      <xdr:row>105</xdr:row>
      <xdr:rowOff>76381</xdr:rowOff>
    </xdr:to>
    <xdr:sp macro="" textlink="">
      <xdr:nvSpPr>
        <xdr:cNvPr id="478" name="フローチャート: 判断 477"/>
        <xdr:cNvSpPr/>
      </xdr:nvSpPr>
      <xdr:spPr>
        <a:xfrm>
          <a:off x="7810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162561</xdr:rowOff>
    </xdr:from>
    <xdr:to>
      <xdr:col>36</xdr:col>
      <xdr:colOff>165100</xdr:colOff>
      <xdr:row>105</xdr:row>
      <xdr:rowOff>92711</xdr:rowOff>
    </xdr:to>
    <xdr:sp macro="" textlink="">
      <xdr:nvSpPr>
        <xdr:cNvPr id="479" name="フローチャート: 判断 478"/>
        <xdr:cNvSpPr/>
      </xdr:nvSpPr>
      <xdr:spPr>
        <a:xfrm>
          <a:off x="692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80" name="テキスト ボックス 47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81" name="テキスト ボックス 48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82" name="テキスト ボックス 48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3" name="テキスト ボックス 48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4" name="テキスト ボックス 48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97245</xdr:rowOff>
    </xdr:from>
    <xdr:to>
      <xdr:col>55</xdr:col>
      <xdr:colOff>50800</xdr:colOff>
      <xdr:row>107</xdr:row>
      <xdr:rowOff>27395</xdr:rowOff>
    </xdr:to>
    <xdr:sp macro="" textlink="">
      <xdr:nvSpPr>
        <xdr:cNvPr id="485" name="楕円 484"/>
        <xdr:cNvSpPr/>
      </xdr:nvSpPr>
      <xdr:spPr>
        <a:xfrm>
          <a:off x="10426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75672</xdr:rowOff>
    </xdr:from>
    <xdr:ext cx="469744" cy="259045"/>
    <xdr:sp macro="" textlink="">
      <xdr:nvSpPr>
        <xdr:cNvPr id="486" name="【市民会館】&#10;一人当たり面積該当値テキスト"/>
        <xdr:cNvSpPr txBox="1"/>
      </xdr:nvSpPr>
      <xdr:spPr>
        <a:xfrm>
          <a:off x="10515600"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93980</xdr:rowOff>
    </xdr:from>
    <xdr:to>
      <xdr:col>50</xdr:col>
      <xdr:colOff>165100</xdr:colOff>
      <xdr:row>107</xdr:row>
      <xdr:rowOff>24130</xdr:rowOff>
    </xdr:to>
    <xdr:sp macro="" textlink="">
      <xdr:nvSpPr>
        <xdr:cNvPr id="487" name="楕円 486"/>
        <xdr:cNvSpPr/>
      </xdr:nvSpPr>
      <xdr:spPr>
        <a:xfrm>
          <a:off x="9588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144780</xdr:rowOff>
    </xdr:from>
    <xdr:to>
      <xdr:col>55</xdr:col>
      <xdr:colOff>0</xdr:colOff>
      <xdr:row>106</xdr:row>
      <xdr:rowOff>148045</xdr:rowOff>
    </xdr:to>
    <xdr:cxnSp macro="">
      <xdr:nvCxnSpPr>
        <xdr:cNvPr id="488" name="直線コネクタ 487"/>
        <xdr:cNvCxnSpPr/>
      </xdr:nvCxnSpPr>
      <xdr:spPr>
        <a:xfrm>
          <a:off x="9639300" y="183184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90714</xdr:rowOff>
    </xdr:from>
    <xdr:to>
      <xdr:col>46</xdr:col>
      <xdr:colOff>38100</xdr:colOff>
      <xdr:row>107</xdr:row>
      <xdr:rowOff>20864</xdr:rowOff>
    </xdr:to>
    <xdr:sp macro="" textlink="">
      <xdr:nvSpPr>
        <xdr:cNvPr id="489" name="楕円 488"/>
        <xdr:cNvSpPr/>
      </xdr:nvSpPr>
      <xdr:spPr>
        <a:xfrm>
          <a:off x="8699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141514</xdr:rowOff>
    </xdr:from>
    <xdr:to>
      <xdr:col>50</xdr:col>
      <xdr:colOff>114300</xdr:colOff>
      <xdr:row>106</xdr:row>
      <xdr:rowOff>144780</xdr:rowOff>
    </xdr:to>
    <xdr:cxnSp macro="">
      <xdr:nvCxnSpPr>
        <xdr:cNvPr id="490" name="直線コネクタ 489"/>
        <xdr:cNvCxnSpPr/>
      </xdr:nvCxnSpPr>
      <xdr:spPr>
        <a:xfrm>
          <a:off x="8750300" y="183152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87449</xdr:rowOff>
    </xdr:from>
    <xdr:to>
      <xdr:col>41</xdr:col>
      <xdr:colOff>101600</xdr:colOff>
      <xdr:row>107</xdr:row>
      <xdr:rowOff>17599</xdr:rowOff>
    </xdr:to>
    <xdr:sp macro="" textlink="">
      <xdr:nvSpPr>
        <xdr:cNvPr id="491" name="楕円 490"/>
        <xdr:cNvSpPr/>
      </xdr:nvSpPr>
      <xdr:spPr>
        <a:xfrm>
          <a:off x="7810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138249</xdr:rowOff>
    </xdr:from>
    <xdr:to>
      <xdr:col>45</xdr:col>
      <xdr:colOff>177800</xdr:colOff>
      <xdr:row>106</xdr:row>
      <xdr:rowOff>141514</xdr:rowOff>
    </xdr:to>
    <xdr:cxnSp macro="">
      <xdr:nvCxnSpPr>
        <xdr:cNvPr id="492" name="直線コネクタ 491"/>
        <xdr:cNvCxnSpPr/>
      </xdr:nvCxnSpPr>
      <xdr:spPr>
        <a:xfrm>
          <a:off x="7861300" y="183119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87449</xdr:rowOff>
    </xdr:from>
    <xdr:to>
      <xdr:col>36</xdr:col>
      <xdr:colOff>165100</xdr:colOff>
      <xdr:row>107</xdr:row>
      <xdr:rowOff>17599</xdr:rowOff>
    </xdr:to>
    <xdr:sp macro="" textlink="">
      <xdr:nvSpPr>
        <xdr:cNvPr id="493" name="楕円 492"/>
        <xdr:cNvSpPr/>
      </xdr:nvSpPr>
      <xdr:spPr>
        <a:xfrm>
          <a:off x="6921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138249</xdr:rowOff>
    </xdr:from>
    <xdr:to>
      <xdr:col>41</xdr:col>
      <xdr:colOff>50800</xdr:colOff>
      <xdr:row>106</xdr:row>
      <xdr:rowOff>138249</xdr:rowOff>
    </xdr:to>
    <xdr:cxnSp macro="">
      <xdr:nvCxnSpPr>
        <xdr:cNvPr id="494" name="直線コネクタ 493"/>
        <xdr:cNvCxnSpPr/>
      </xdr:nvCxnSpPr>
      <xdr:spPr>
        <a:xfrm>
          <a:off x="6972300" y="183119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99440</xdr:rowOff>
    </xdr:from>
    <xdr:ext cx="469744" cy="259045"/>
    <xdr:sp macro="" textlink="">
      <xdr:nvSpPr>
        <xdr:cNvPr id="495" name="n_1aveValue【市民会館】&#10;一人当たり面積"/>
        <xdr:cNvSpPr txBox="1"/>
      </xdr:nvSpPr>
      <xdr:spPr>
        <a:xfrm>
          <a:off x="9391727" y="177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125565</xdr:rowOff>
    </xdr:from>
    <xdr:ext cx="469744" cy="259045"/>
    <xdr:sp macro="" textlink="">
      <xdr:nvSpPr>
        <xdr:cNvPr id="496" name="n_2aveValue【市民会館】&#10;一人当たり面積"/>
        <xdr:cNvSpPr txBox="1"/>
      </xdr:nvSpPr>
      <xdr:spPr>
        <a:xfrm>
          <a:off x="85154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92908</xdr:rowOff>
    </xdr:from>
    <xdr:ext cx="469744" cy="259045"/>
    <xdr:sp macro="" textlink="">
      <xdr:nvSpPr>
        <xdr:cNvPr id="497" name="n_3aveValue【市民会館】&#10;一人当たり面積"/>
        <xdr:cNvSpPr txBox="1"/>
      </xdr:nvSpPr>
      <xdr:spPr>
        <a:xfrm>
          <a:off x="76264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109238</xdr:rowOff>
    </xdr:from>
    <xdr:ext cx="469744" cy="259045"/>
    <xdr:sp macro="" textlink="">
      <xdr:nvSpPr>
        <xdr:cNvPr id="498" name="n_4aveValue【市民会館】&#10;一人当たり面積"/>
        <xdr:cNvSpPr txBox="1"/>
      </xdr:nvSpPr>
      <xdr:spPr>
        <a:xfrm>
          <a:off x="6737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15257</xdr:rowOff>
    </xdr:from>
    <xdr:ext cx="469744" cy="259045"/>
    <xdr:sp macro="" textlink="">
      <xdr:nvSpPr>
        <xdr:cNvPr id="499" name="n_1mainValue【市民会館】&#10;一人当たり面積"/>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11991</xdr:rowOff>
    </xdr:from>
    <xdr:ext cx="469744" cy="259045"/>
    <xdr:sp macro="" textlink="">
      <xdr:nvSpPr>
        <xdr:cNvPr id="500" name="n_2mainValue【市民会館】&#10;一人当たり面積"/>
        <xdr:cNvSpPr txBox="1"/>
      </xdr:nvSpPr>
      <xdr:spPr>
        <a:xfrm>
          <a:off x="8515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8726</xdr:rowOff>
    </xdr:from>
    <xdr:ext cx="469744" cy="259045"/>
    <xdr:sp macro="" textlink="">
      <xdr:nvSpPr>
        <xdr:cNvPr id="501" name="n_3mainValue【市民会館】&#10;一人当たり面積"/>
        <xdr:cNvSpPr txBox="1"/>
      </xdr:nvSpPr>
      <xdr:spPr>
        <a:xfrm>
          <a:off x="7626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8726</xdr:rowOff>
    </xdr:from>
    <xdr:ext cx="469744" cy="259045"/>
    <xdr:sp macro="" textlink="">
      <xdr:nvSpPr>
        <xdr:cNvPr id="502" name="n_4mainValue【市民会館】&#10;一人当たり面積"/>
        <xdr:cNvSpPr txBox="1"/>
      </xdr:nvSpPr>
      <xdr:spPr>
        <a:xfrm>
          <a:off x="6737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3" name="正方形/長方形 50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4" name="正方形/長方形 50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5" name="正方形/長方形 50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6" name="正方形/長方形 50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7" name="正方形/長方形 50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8" name="正方形/長方形 50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9" name="正方形/長方形 50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正方形/長方形 50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11" name="テキスト ボックス 51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12" name="直線コネクタ 51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3" name="テキスト ボックス 51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4" name="直線コネクタ 51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5" name="テキスト ボックス 51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6" name="直線コネクタ 51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7" name="テキスト ボックス 51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8" name="直線コネクタ 51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9" name="テキスト ボックス 51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20" name="直線コネクタ 51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21" name="テキスト ボックス 52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22" name="直線コネクタ 52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3" name="テキスト ボックス 52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4" name="直線コネクタ 52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5" name="テキスト ボックス 52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6" name="直線コネクタ 52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45176</xdr:rowOff>
    </xdr:to>
    <xdr:cxnSp macro="">
      <xdr:nvCxnSpPr>
        <xdr:cNvPr id="528" name="直線コネクタ 527"/>
        <xdr:cNvCxnSpPr/>
      </xdr:nvCxnSpPr>
      <xdr:spPr>
        <a:xfrm flipV="1">
          <a:off x="16318864" y="5786301"/>
          <a:ext cx="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529" name="【一般廃棄物処理施設】&#10;有形固定資産減価償却率最小値テキスト"/>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530" name="直線コネクタ 529"/>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531" name="【一般廃棄物処理施設】&#10;有形固定資産減価償却率最大値テキスト"/>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532" name="直線コネクタ 531"/>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15257</xdr:rowOff>
    </xdr:from>
    <xdr:ext cx="405111" cy="259045"/>
    <xdr:sp macro="" textlink="">
      <xdr:nvSpPr>
        <xdr:cNvPr id="533" name="【一般廃棄物処理施設】&#10;有形固定資産減価償却率平均値テキスト"/>
        <xdr:cNvSpPr txBox="1"/>
      </xdr:nvSpPr>
      <xdr:spPr>
        <a:xfrm>
          <a:off x="16357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534" name="フローチャート: 判断 533"/>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141333</xdr:rowOff>
    </xdr:from>
    <xdr:to>
      <xdr:col>81</xdr:col>
      <xdr:colOff>101600</xdr:colOff>
      <xdr:row>39</xdr:row>
      <xdr:rowOff>71483</xdr:rowOff>
    </xdr:to>
    <xdr:sp macro="" textlink="">
      <xdr:nvSpPr>
        <xdr:cNvPr id="535" name="フローチャート: 判断 534"/>
        <xdr:cNvSpPr/>
      </xdr:nvSpPr>
      <xdr:spPr>
        <a:xfrm>
          <a:off x="15430500" y="66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95613</xdr:rowOff>
    </xdr:from>
    <xdr:to>
      <xdr:col>76</xdr:col>
      <xdr:colOff>165100</xdr:colOff>
      <xdr:row>39</xdr:row>
      <xdr:rowOff>25763</xdr:rowOff>
    </xdr:to>
    <xdr:sp macro="" textlink="">
      <xdr:nvSpPr>
        <xdr:cNvPr id="536" name="フローチャート: 判断 535"/>
        <xdr:cNvSpPr/>
      </xdr:nvSpPr>
      <xdr:spPr>
        <a:xfrm>
          <a:off x="14541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110309</xdr:rowOff>
    </xdr:from>
    <xdr:to>
      <xdr:col>72</xdr:col>
      <xdr:colOff>38100</xdr:colOff>
      <xdr:row>39</xdr:row>
      <xdr:rowOff>40459</xdr:rowOff>
    </xdr:to>
    <xdr:sp macro="" textlink="">
      <xdr:nvSpPr>
        <xdr:cNvPr id="537" name="フローチャート: 判断 536"/>
        <xdr:cNvSpPr/>
      </xdr:nvSpPr>
      <xdr:spPr>
        <a:xfrm>
          <a:off x="13652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54791</xdr:rowOff>
    </xdr:from>
    <xdr:to>
      <xdr:col>67</xdr:col>
      <xdr:colOff>101600</xdr:colOff>
      <xdr:row>38</xdr:row>
      <xdr:rowOff>156391</xdr:rowOff>
    </xdr:to>
    <xdr:sp macro="" textlink="">
      <xdr:nvSpPr>
        <xdr:cNvPr id="538" name="フローチャート: 判断 537"/>
        <xdr:cNvSpPr/>
      </xdr:nvSpPr>
      <xdr:spPr>
        <a:xfrm>
          <a:off x="12763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9" name="テキスト ボックス 53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40" name="テキスト ボックス 53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41" name="テキスト ボックス 54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42" name="テキスト ボックス 54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3" name="テキスト ボックス 54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544" name="楕円 543"/>
        <xdr:cNvSpPr/>
      </xdr:nvSpPr>
      <xdr:spPr>
        <a:xfrm>
          <a:off x="162687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79301</xdr:rowOff>
    </xdr:from>
    <xdr:ext cx="405111" cy="259045"/>
    <xdr:sp macro="" textlink="">
      <xdr:nvSpPr>
        <xdr:cNvPr id="545" name="【一般廃棄物処理施設】&#10;有形固定資産減価償却率該当値テキスト"/>
        <xdr:cNvSpPr txBox="1"/>
      </xdr:nvSpPr>
      <xdr:spPr>
        <a:xfrm>
          <a:off x="16357600" y="625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123372</xdr:rowOff>
    </xdr:from>
    <xdr:to>
      <xdr:col>81</xdr:col>
      <xdr:colOff>101600</xdr:colOff>
      <xdr:row>37</xdr:row>
      <xdr:rowOff>53522</xdr:rowOff>
    </xdr:to>
    <xdr:sp macro="" textlink="">
      <xdr:nvSpPr>
        <xdr:cNvPr id="546" name="楕円 545"/>
        <xdr:cNvSpPr/>
      </xdr:nvSpPr>
      <xdr:spPr>
        <a:xfrm>
          <a:off x="15430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2722</xdr:rowOff>
    </xdr:from>
    <xdr:to>
      <xdr:col>85</xdr:col>
      <xdr:colOff>127000</xdr:colOff>
      <xdr:row>37</xdr:row>
      <xdr:rowOff>107224</xdr:rowOff>
    </xdr:to>
    <xdr:cxnSp macro="">
      <xdr:nvCxnSpPr>
        <xdr:cNvPr id="547" name="直線コネクタ 546"/>
        <xdr:cNvCxnSpPr/>
      </xdr:nvCxnSpPr>
      <xdr:spPr>
        <a:xfrm>
          <a:off x="15481300" y="6346372"/>
          <a:ext cx="8382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113574</xdr:rowOff>
    </xdr:from>
    <xdr:to>
      <xdr:col>76</xdr:col>
      <xdr:colOff>165100</xdr:colOff>
      <xdr:row>37</xdr:row>
      <xdr:rowOff>43724</xdr:rowOff>
    </xdr:to>
    <xdr:sp macro="" textlink="">
      <xdr:nvSpPr>
        <xdr:cNvPr id="548" name="楕円 547"/>
        <xdr:cNvSpPr/>
      </xdr:nvSpPr>
      <xdr:spPr>
        <a:xfrm>
          <a:off x="14541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164374</xdr:rowOff>
    </xdr:from>
    <xdr:to>
      <xdr:col>81</xdr:col>
      <xdr:colOff>50800</xdr:colOff>
      <xdr:row>37</xdr:row>
      <xdr:rowOff>2722</xdr:rowOff>
    </xdr:to>
    <xdr:cxnSp macro="">
      <xdr:nvCxnSpPr>
        <xdr:cNvPr id="549" name="直線コネクタ 548"/>
        <xdr:cNvCxnSpPr/>
      </xdr:nvCxnSpPr>
      <xdr:spPr>
        <a:xfrm>
          <a:off x="14592300" y="633657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162560</xdr:rowOff>
    </xdr:from>
    <xdr:to>
      <xdr:col>72</xdr:col>
      <xdr:colOff>38100</xdr:colOff>
      <xdr:row>40</xdr:row>
      <xdr:rowOff>92710</xdr:rowOff>
    </xdr:to>
    <xdr:sp macro="" textlink="">
      <xdr:nvSpPr>
        <xdr:cNvPr id="550" name="楕円 549"/>
        <xdr:cNvSpPr/>
      </xdr:nvSpPr>
      <xdr:spPr>
        <a:xfrm>
          <a:off x="13652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164374</xdr:rowOff>
    </xdr:from>
    <xdr:to>
      <xdr:col>76</xdr:col>
      <xdr:colOff>114300</xdr:colOff>
      <xdr:row>40</xdr:row>
      <xdr:rowOff>41910</xdr:rowOff>
    </xdr:to>
    <xdr:cxnSp macro="">
      <xdr:nvCxnSpPr>
        <xdr:cNvPr id="551" name="直線コネクタ 550"/>
        <xdr:cNvCxnSpPr/>
      </xdr:nvCxnSpPr>
      <xdr:spPr>
        <a:xfrm flipV="1">
          <a:off x="13703300" y="6336574"/>
          <a:ext cx="889000" cy="56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23767</xdr:rowOff>
    </xdr:from>
    <xdr:to>
      <xdr:col>67</xdr:col>
      <xdr:colOff>101600</xdr:colOff>
      <xdr:row>39</xdr:row>
      <xdr:rowOff>125367</xdr:rowOff>
    </xdr:to>
    <xdr:sp macro="" textlink="">
      <xdr:nvSpPr>
        <xdr:cNvPr id="552" name="楕円 551"/>
        <xdr:cNvSpPr/>
      </xdr:nvSpPr>
      <xdr:spPr>
        <a:xfrm>
          <a:off x="12763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74567</xdr:rowOff>
    </xdr:from>
    <xdr:to>
      <xdr:col>71</xdr:col>
      <xdr:colOff>177800</xdr:colOff>
      <xdr:row>40</xdr:row>
      <xdr:rowOff>41910</xdr:rowOff>
    </xdr:to>
    <xdr:cxnSp macro="">
      <xdr:nvCxnSpPr>
        <xdr:cNvPr id="553" name="直線コネクタ 552"/>
        <xdr:cNvCxnSpPr/>
      </xdr:nvCxnSpPr>
      <xdr:spPr>
        <a:xfrm>
          <a:off x="12814300" y="6761117"/>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62610</xdr:rowOff>
    </xdr:from>
    <xdr:ext cx="405111" cy="259045"/>
    <xdr:sp macro="" textlink="">
      <xdr:nvSpPr>
        <xdr:cNvPr id="554" name="n_1aveValue【一般廃棄物処理施設】&#10;有形固定資産減価償却率"/>
        <xdr:cNvSpPr txBox="1"/>
      </xdr:nvSpPr>
      <xdr:spPr>
        <a:xfrm>
          <a:off x="152660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16890</xdr:rowOff>
    </xdr:from>
    <xdr:ext cx="405111" cy="259045"/>
    <xdr:sp macro="" textlink="">
      <xdr:nvSpPr>
        <xdr:cNvPr id="555" name="n_2aveValue【一般廃棄物処理施設】&#10;有形固定資産減価償却率"/>
        <xdr:cNvSpPr txBox="1"/>
      </xdr:nvSpPr>
      <xdr:spPr>
        <a:xfrm>
          <a:off x="14389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56985</xdr:rowOff>
    </xdr:from>
    <xdr:ext cx="405111" cy="259045"/>
    <xdr:sp macro="" textlink="">
      <xdr:nvSpPr>
        <xdr:cNvPr id="556" name="n_3aveValue【一般廃棄物処理施設】&#10;有形固定資産減価償却率"/>
        <xdr:cNvSpPr txBox="1"/>
      </xdr:nvSpPr>
      <xdr:spPr>
        <a:xfrm>
          <a:off x="13500744" y="640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1469</xdr:rowOff>
    </xdr:from>
    <xdr:ext cx="405111" cy="259045"/>
    <xdr:sp macro="" textlink="">
      <xdr:nvSpPr>
        <xdr:cNvPr id="557" name="n_4aveValue【一般廃棄物処理施設】&#10;有形固定資産減価償却率"/>
        <xdr:cNvSpPr txBox="1"/>
      </xdr:nvSpPr>
      <xdr:spPr>
        <a:xfrm>
          <a:off x="12611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70049</xdr:rowOff>
    </xdr:from>
    <xdr:ext cx="405111" cy="259045"/>
    <xdr:sp macro="" textlink="">
      <xdr:nvSpPr>
        <xdr:cNvPr id="558" name="n_1mainValue【一般廃棄物処理施設】&#10;有形固定資産減価償却率"/>
        <xdr:cNvSpPr txBox="1"/>
      </xdr:nvSpPr>
      <xdr:spPr>
        <a:xfrm>
          <a:off x="15266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60251</xdr:rowOff>
    </xdr:from>
    <xdr:ext cx="405111" cy="259045"/>
    <xdr:sp macro="" textlink="">
      <xdr:nvSpPr>
        <xdr:cNvPr id="559" name="n_2mainValue【一般廃棄物処理施設】&#10;有形固定資産減価償却率"/>
        <xdr:cNvSpPr txBox="1"/>
      </xdr:nvSpPr>
      <xdr:spPr>
        <a:xfrm>
          <a:off x="14389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83837</xdr:rowOff>
    </xdr:from>
    <xdr:ext cx="405111" cy="259045"/>
    <xdr:sp macro="" textlink="">
      <xdr:nvSpPr>
        <xdr:cNvPr id="560" name="n_3mainValue【一般廃棄物処理施設】&#10;有形固定資産減価償却率"/>
        <xdr:cNvSpPr txBox="1"/>
      </xdr:nvSpPr>
      <xdr:spPr>
        <a:xfrm>
          <a:off x="13500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116494</xdr:rowOff>
    </xdr:from>
    <xdr:ext cx="405111" cy="259045"/>
    <xdr:sp macro="" textlink="">
      <xdr:nvSpPr>
        <xdr:cNvPr id="561" name="n_4mainValue【一般廃棄物処理施設】&#10;有形固定資産減価償却率"/>
        <xdr:cNvSpPr txBox="1"/>
      </xdr:nvSpPr>
      <xdr:spPr>
        <a:xfrm>
          <a:off x="126117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62" name="正方形/長方形 5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3" name="正方形/長方形 5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4" name="正方形/長方形 5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5" name="正方形/長方形 5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6" name="正方形/長方形 5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7" name="正方形/長方形 5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8" name="正方形/長方形 5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9" name="正方形/長方形 5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70" name="テキスト ボックス 5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71" name="直線コネクタ 5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72" name="直線コネクタ 57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73" name="テキスト ボックス 57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4" name="直線コネクタ 57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5" name="テキスト ボックス 57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6" name="直線コネクタ 57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7" name="テキスト ボックス 57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8" name="直線コネクタ 57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9" name="テキスト ボックス 57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80" name="直線コネクタ 5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1" name="テキスト ボックス 58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49591</xdr:rowOff>
    </xdr:from>
    <xdr:to>
      <xdr:col>116</xdr:col>
      <xdr:colOff>62864</xdr:colOff>
      <xdr:row>41</xdr:row>
      <xdr:rowOff>126264</xdr:rowOff>
    </xdr:to>
    <xdr:cxnSp macro="">
      <xdr:nvCxnSpPr>
        <xdr:cNvPr id="583" name="直線コネクタ 582"/>
        <xdr:cNvCxnSpPr/>
      </xdr:nvCxnSpPr>
      <xdr:spPr>
        <a:xfrm flipV="1">
          <a:off x="22160864" y="6050341"/>
          <a:ext cx="0" cy="1105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130091</xdr:rowOff>
    </xdr:from>
    <xdr:ext cx="469744" cy="259045"/>
    <xdr:sp macro="" textlink="">
      <xdr:nvSpPr>
        <xdr:cNvPr id="584" name="【一般廃棄物処理施設】&#10;一人当たり有形固定資産（償却資産）額最小値テキスト"/>
        <xdr:cNvSpPr txBox="1"/>
      </xdr:nvSpPr>
      <xdr:spPr>
        <a:xfrm>
          <a:off x="22199600" y="715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126264</xdr:rowOff>
    </xdr:from>
    <xdr:to>
      <xdr:col>116</xdr:col>
      <xdr:colOff>152400</xdr:colOff>
      <xdr:row>41</xdr:row>
      <xdr:rowOff>126264</xdr:rowOff>
    </xdr:to>
    <xdr:cxnSp macro="">
      <xdr:nvCxnSpPr>
        <xdr:cNvPr id="585" name="直線コネクタ 584"/>
        <xdr:cNvCxnSpPr/>
      </xdr:nvCxnSpPr>
      <xdr:spPr>
        <a:xfrm>
          <a:off x="22072600" y="7155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167718</xdr:rowOff>
    </xdr:from>
    <xdr:ext cx="599010" cy="259045"/>
    <xdr:sp macro="" textlink="">
      <xdr:nvSpPr>
        <xdr:cNvPr id="586" name="【一般廃棄物処理施設】&#10;一人当たり有形固定資産（償却資産）額最大値テキスト"/>
        <xdr:cNvSpPr txBox="1"/>
      </xdr:nvSpPr>
      <xdr:spPr>
        <a:xfrm>
          <a:off x="22199600" y="582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49591</xdr:rowOff>
    </xdr:from>
    <xdr:to>
      <xdr:col>116</xdr:col>
      <xdr:colOff>152400</xdr:colOff>
      <xdr:row>35</xdr:row>
      <xdr:rowOff>49591</xdr:rowOff>
    </xdr:to>
    <xdr:cxnSp macro="">
      <xdr:nvCxnSpPr>
        <xdr:cNvPr id="587" name="直線コネクタ 586"/>
        <xdr:cNvCxnSpPr/>
      </xdr:nvCxnSpPr>
      <xdr:spPr>
        <a:xfrm>
          <a:off x="22072600" y="605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76057</xdr:rowOff>
    </xdr:from>
    <xdr:ext cx="534377" cy="259045"/>
    <xdr:sp macro="" textlink="">
      <xdr:nvSpPr>
        <xdr:cNvPr id="588" name="【一般廃棄物処理施設】&#10;一人当たり有形固定資産（償却資産）額平均値テキスト"/>
        <xdr:cNvSpPr txBox="1"/>
      </xdr:nvSpPr>
      <xdr:spPr>
        <a:xfrm>
          <a:off x="22199600" y="659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53180</xdr:rowOff>
    </xdr:from>
    <xdr:to>
      <xdr:col>116</xdr:col>
      <xdr:colOff>114300</xdr:colOff>
      <xdr:row>39</xdr:row>
      <xdr:rowOff>154780</xdr:rowOff>
    </xdr:to>
    <xdr:sp macro="" textlink="">
      <xdr:nvSpPr>
        <xdr:cNvPr id="589" name="フローチャート: 判断 588"/>
        <xdr:cNvSpPr/>
      </xdr:nvSpPr>
      <xdr:spPr>
        <a:xfrm>
          <a:off x="22110700" y="67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71586</xdr:rowOff>
    </xdr:from>
    <xdr:to>
      <xdr:col>112</xdr:col>
      <xdr:colOff>38100</xdr:colOff>
      <xdr:row>39</xdr:row>
      <xdr:rowOff>1736</xdr:rowOff>
    </xdr:to>
    <xdr:sp macro="" textlink="">
      <xdr:nvSpPr>
        <xdr:cNvPr id="590" name="フローチャート: 判断 589"/>
        <xdr:cNvSpPr/>
      </xdr:nvSpPr>
      <xdr:spPr>
        <a:xfrm>
          <a:off x="21272500" y="658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103750</xdr:rowOff>
    </xdr:from>
    <xdr:to>
      <xdr:col>107</xdr:col>
      <xdr:colOff>101600</xdr:colOff>
      <xdr:row>39</xdr:row>
      <xdr:rowOff>33900</xdr:rowOff>
    </xdr:to>
    <xdr:sp macro="" textlink="">
      <xdr:nvSpPr>
        <xdr:cNvPr id="591" name="フローチャート: 判断 590"/>
        <xdr:cNvSpPr/>
      </xdr:nvSpPr>
      <xdr:spPr>
        <a:xfrm>
          <a:off x="20383500" y="661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147523</xdr:rowOff>
    </xdr:from>
    <xdr:to>
      <xdr:col>102</xdr:col>
      <xdr:colOff>165100</xdr:colOff>
      <xdr:row>39</xdr:row>
      <xdr:rowOff>77673</xdr:rowOff>
    </xdr:to>
    <xdr:sp macro="" textlink="">
      <xdr:nvSpPr>
        <xdr:cNvPr id="592" name="フローチャート: 判断 591"/>
        <xdr:cNvSpPr/>
      </xdr:nvSpPr>
      <xdr:spPr>
        <a:xfrm>
          <a:off x="19494500" y="66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113854</xdr:rowOff>
    </xdr:from>
    <xdr:to>
      <xdr:col>98</xdr:col>
      <xdr:colOff>38100</xdr:colOff>
      <xdr:row>39</xdr:row>
      <xdr:rowOff>44004</xdr:rowOff>
    </xdr:to>
    <xdr:sp macro="" textlink="">
      <xdr:nvSpPr>
        <xdr:cNvPr id="593" name="フローチャート: 判断 592"/>
        <xdr:cNvSpPr/>
      </xdr:nvSpPr>
      <xdr:spPr>
        <a:xfrm>
          <a:off x="18605500" y="662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4" name="テキスト ボックス 5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5" name="テキスト ボックス 5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6" name="テキスト ボックス 5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7" name="テキスト ボックス 5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8" name="テキスト ボックス 5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118829</xdr:rowOff>
    </xdr:from>
    <xdr:to>
      <xdr:col>116</xdr:col>
      <xdr:colOff>114300</xdr:colOff>
      <xdr:row>41</xdr:row>
      <xdr:rowOff>48979</xdr:rowOff>
    </xdr:to>
    <xdr:sp macro="" textlink="">
      <xdr:nvSpPr>
        <xdr:cNvPr id="599" name="楕円 598"/>
        <xdr:cNvSpPr/>
      </xdr:nvSpPr>
      <xdr:spPr>
        <a:xfrm>
          <a:off x="22110700" y="69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97256</xdr:rowOff>
    </xdr:from>
    <xdr:ext cx="534377" cy="259045"/>
    <xdr:sp macro="" textlink="">
      <xdr:nvSpPr>
        <xdr:cNvPr id="600" name="【一般廃棄物処理施設】&#10;一人当たり有形固定資産（償却資産）額該当値テキスト"/>
        <xdr:cNvSpPr txBox="1"/>
      </xdr:nvSpPr>
      <xdr:spPr>
        <a:xfrm>
          <a:off x="22199600" y="695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112630</xdr:rowOff>
    </xdr:from>
    <xdr:to>
      <xdr:col>112</xdr:col>
      <xdr:colOff>38100</xdr:colOff>
      <xdr:row>41</xdr:row>
      <xdr:rowOff>42780</xdr:rowOff>
    </xdr:to>
    <xdr:sp macro="" textlink="">
      <xdr:nvSpPr>
        <xdr:cNvPr id="601" name="楕円 600"/>
        <xdr:cNvSpPr/>
      </xdr:nvSpPr>
      <xdr:spPr>
        <a:xfrm>
          <a:off x="21272500" y="697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163430</xdr:rowOff>
    </xdr:from>
    <xdr:to>
      <xdr:col>116</xdr:col>
      <xdr:colOff>63500</xdr:colOff>
      <xdr:row>40</xdr:row>
      <xdr:rowOff>169629</xdr:rowOff>
    </xdr:to>
    <xdr:cxnSp macro="">
      <xdr:nvCxnSpPr>
        <xdr:cNvPr id="602" name="直線コネクタ 601"/>
        <xdr:cNvCxnSpPr/>
      </xdr:nvCxnSpPr>
      <xdr:spPr>
        <a:xfrm>
          <a:off x="21323300" y="7021430"/>
          <a:ext cx="838200" cy="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111253</xdr:rowOff>
    </xdr:from>
    <xdr:to>
      <xdr:col>107</xdr:col>
      <xdr:colOff>101600</xdr:colOff>
      <xdr:row>41</xdr:row>
      <xdr:rowOff>41403</xdr:rowOff>
    </xdr:to>
    <xdr:sp macro="" textlink="">
      <xdr:nvSpPr>
        <xdr:cNvPr id="603" name="楕円 602"/>
        <xdr:cNvSpPr/>
      </xdr:nvSpPr>
      <xdr:spPr>
        <a:xfrm>
          <a:off x="20383500" y="69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162053</xdr:rowOff>
    </xdr:from>
    <xdr:to>
      <xdr:col>111</xdr:col>
      <xdr:colOff>177800</xdr:colOff>
      <xdr:row>40</xdr:row>
      <xdr:rowOff>163430</xdr:rowOff>
    </xdr:to>
    <xdr:cxnSp macro="">
      <xdr:nvCxnSpPr>
        <xdr:cNvPr id="604" name="直線コネクタ 603"/>
        <xdr:cNvCxnSpPr/>
      </xdr:nvCxnSpPr>
      <xdr:spPr>
        <a:xfrm>
          <a:off x="20434300" y="7020053"/>
          <a:ext cx="889000" cy="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638</xdr:rowOff>
    </xdr:from>
    <xdr:to>
      <xdr:col>102</xdr:col>
      <xdr:colOff>165100</xdr:colOff>
      <xdr:row>41</xdr:row>
      <xdr:rowOff>102238</xdr:rowOff>
    </xdr:to>
    <xdr:sp macro="" textlink="">
      <xdr:nvSpPr>
        <xdr:cNvPr id="605" name="楕円 604"/>
        <xdr:cNvSpPr/>
      </xdr:nvSpPr>
      <xdr:spPr>
        <a:xfrm>
          <a:off x="19494500" y="703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162053</xdr:rowOff>
    </xdr:from>
    <xdr:to>
      <xdr:col>107</xdr:col>
      <xdr:colOff>50800</xdr:colOff>
      <xdr:row>41</xdr:row>
      <xdr:rowOff>51438</xdr:rowOff>
    </xdr:to>
    <xdr:cxnSp macro="">
      <xdr:nvCxnSpPr>
        <xdr:cNvPr id="606" name="直線コネクタ 605"/>
        <xdr:cNvCxnSpPr/>
      </xdr:nvCxnSpPr>
      <xdr:spPr>
        <a:xfrm flipV="1">
          <a:off x="19545300" y="7020053"/>
          <a:ext cx="889000" cy="6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64152</xdr:rowOff>
    </xdr:from>
    <xdr:to>
      <xdr:col>98</xdr:col>
      <xdr:colOff>38100</xdr:colOff>
      <xdr:row>41</xdr:row>
      <xdr:rowOff>165752</xdr:rowOff>
    </xdr:to>
    <xdr:sp macro="" textlink="">
      <xdr:nvSpPr>
        <xdr:cNvPr id="607" name="楕円 606"/>
        <xdr:cNvSpPr/>
      </xdr:nvSpPr>
      <xdr:spPr>
        <a:xfrm>
          <a:off x="18605500" y="70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51438</xdr:rowOff>
    </xdr:from>
    <xdr:to>
      <xdr:col>102</xdr:col>
      <xdr:colOff>114300</xdr:colOff>
      <xdr:row>41</xdr:row>
      <xdr:rowOff>114952</xdr:rowOff>
    </xdr:to>
    <xdr:cxnSp macro="">
      <xdr:nvCxnSpPr>
        <xdr:cNvPr id="608" name="直線コネクタ 607"/>
        <xdr:cNvCxnSpPr/>
      </xdr:nvCxnSpPr>
      <xdr:spPr>
        <a:xfrm flipV="1">
          <a:off x="18656300" y="7080888"/>
          <a:ext cx="889000" cy="6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18263</xdr:rowOff>
    </xdr:from>
    <xdr:ext cx="599010" cy="259045"/>
    <xdr:sp macro="" textlink="">
      <xdr:nvSpPr>
        <xdr:cNvPr id="609" name="n_1aveValue【一般廃棄物処理施設】&#10;一人当たり有形固定資産（償却資産）額"/>
        <xdr:cNvSpPr txBox="1"/>
      </xdr:nvSpPr>
      <xdr:spPr>
        <a:xfrm>
          <a:off x="21011095" y="636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50427</xdr:rowOff>
    </xdr:from>
    <xdr:ext cx="599010" cy="259045"/>
    <xdr:sp macro="" textlink="">
      <xdr:nvSpPr>
        <xdr:cNvPr id="610" name="n_2aveValue【一般廃棄物処理施設】&#10;一人当たり有形固定資産（償却資産）額"/>
        <xdr:cNvSpPr txBox="1"/>
      </xdr:nvSpPr>
      <xdr:spPr>
        <a:xfrm>
          <a:off x="20134795" y="639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94200</xdr:rowOff>
    </xdr:from>
    <xdr:ext cx="534377" cy="259045"/>
    <xdr:sp macro="" textlink="">
      <xdr:nvSpPr>
        <xdr:cNvPr id="611" name="n_3aveValue【一般廃棄物処理施設】&#10;一人当たり有形固定資産（償却資産）額"/>
        <xdr:cNvSpPr txBox="1"/>
      </xdr:nvSpPr>
      <xdr:spPr>
        <a:xfrm>
          <a:off x="19278111" y="64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60531</xdr:rowOff>
    </xdr:from>
    <xdr:ext cx="599010" cy="259045"/>
    <xdr:sp macro="" textlink="">
      <xdr:nvSpPr>
        <xdr:cNvPr id="612" name="n_4aveValue【一般廃棄物処理施設】&#10;一人当たり有形固定資産（償却資産）額"/>
        <xdr:cNvSpPr txBox="1"/>
      </xdr:nvSpPr>
      <xdr:spPr>
        <a:xfrm>
          <a:off x="18356795" y="640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33907</xdr:rowOff>
    </xdr:from>
    <xdr:ext cx="534377" cy="259045"/>
    <xdr:sp macro="" textlink="">
      <xdr:nvSpPr>
        <xdr:cNvPr id="613" name="n_1mainValue【一般廃棄物処理施設】&#10;一人当たり有形固定資産（償却資産）額"/>
        <xdr:cNvSpPr txBox="1"/>
      </xdr:nvSpPr>
      <xdr:spPr>
        <a:xfrm>
          <a:off x="21043411" y="706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32530</xdr:rowOff>
    </xdr:from>
    <xdr:ext cx="534377" cy="259045"/>
    <xdr:sp macro="" textlink="">
      <xdr:nvSpPr>
        <xdr:cNvPr id="614" name="n_2mainValue【一般廃棄物処理施設】&#10;一人当たり有形固定資産（償却資産）額"/>
        <xdr:cNvSpPr txBox="1"/>
      </xdr:nvSpPr>
      <xdr:spPr>
        <a:xfrm>
          <a:off x="20167111" y="706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93365</xdr:rowOff>
    </xdr:from>
    <xdr:ext cx="534377" cy="259045"/>
    <xdr:sp macro="" textlink="">
      <xdr:nvSpPr>
        <xdr:cNvPr id="615" name="n_3mainValue【一般廃棄物処理施設】&#10;一人当たり有形固定資産（償却資産）額"/>
        <xdr:cNvSpPr txBox="1"/>
      </xdr:nvSpPr>
      <xdr:spPr>
        <a:xfrm>
          <a:off x="19278111" y="712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156879</xdr:rowOff>
    </xdr:from>
    <xdr:ext cx="469744" cy="259045"/>
    <xdr:sp macro="" textlink="">
      <xdr:nvSpPr>
        <xdr:cNvPr id="616" name="n_4mainValue【一般廃棄物処理施設】&#10;一人当たり有形固定資産（償却資産）額"/>
        <xdr:cNvSpPr txBox="1"/>
      </xdr:nvSpPr>
      <xdr:spPr>
        <a:xfrm>
          <a:off x="18421428" y="718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7" name="正方形/長方形 61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8" name="正方形/長方形 61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9" name="正方形/長方形 61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20" name="正方形/長方形 61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1" name="正方形/長方形 62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2" name="正方形/長方形 62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3" name="正方形/長方形 62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4" name="正方形/長方形 62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5" name="テキスト ボックス 62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6" name="直線コネクタ 62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7" name="テキスト ボックス 62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8" name="直線コネクタ 62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9" name="テキスト ボックス 62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30" name="直線コネクタ 62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31" name="テキスト ボックス 63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2" name="直線コネクタ 63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3" name="テキスト ボックス 63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4" name="直線コネクタ 63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5" name="テキスト ボックス 63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6" name="直線コネクタ 63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7" name="テキスト ボックス 63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8" name="直線コネクタ 63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9" name="テキスト ボックス 63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72390</xdr:rowOff>
    </xdr:from>
    <xdr:to>
      <xdr:col>85</xdr:col>
      <xdr:colOff>126364</xdr:colOff>
      <xdr:row>63</xdr:row>
      <xdr:rowOff>32385</xdr:rowOff>
    </xdr:to>
    <xdr:cxnSp macro="">
      <xdr:nvCxnSpPr>
        <xdr:cNvPr id="641" name="直線コネクタ 640"/>
        <xdr:cNvCxnSpPr/>
      </xdr:nvCxnSpPr>
      <xdr:spPr>
        <a:xfrm flipV="1">
          <a:off x="16318864" y="9845040"/>
          <a:ext cx="0" cy="988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36212</xdr:rowOff>
    </xdr:from>
    <xdr:ext cx="405111" cy="259045"/>
    <xdr:sp macro="" textlink="">
      <xdr:nvSpPr>
        <xdr:cNvPr id="642" name="【保健センター・保健所】&#10;有形固定資産減価償却率最小値テキスト"/>
        <xdr:cNvSpPr txBox="1"/>
      </xdr:nvSpPr>
      <xdr:spPr>
        <a:xfrm>
          <a:off x="16357600" y="1083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32385</xdr:rowOff>
    </xdr:from>
    <xdr:to>
      <xdr:col>86</xdr:col>
      <xdr:colOff>25400</xdr:colOff>
      <xdr:row>63</xdr:row>
      <xdr:rowOff>32385</xdr:rowOff>
    </xdr:to>
    <xdr:cxnSp macro="">
      <xdr:nvCxnSpPr>
        <xdr:cNvPr id="643" name="直線コネクタ 642"/>
        <xdr:cNvCxnSpPr/>
      </xdr:nvCxnSpPr>
      <xdr:spPr>
        <a:xfrm>
          <a:off x="16230600" y="1083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19067</xdr:rowOff>
    </xdr:from>
    <xdr:ext cx="405111" cy="259045"/>
    <xdr:sp macro="" textlink="">
      <xdr:nvSpPr>
        <xdr:cNvPr id="644" name="【保健センター・保健所】&#10;有形固定資産減価償却率最大値テキスト"/>
        <xdr:cNvSpPr txBox="1"/>
      </xdr:nvSpPr>
      <xdr:spPr>
        <a:xfrm>
          <a:off x="16357600" y="9620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72390</xdr:rowOff>
    </xdr:from>
    <xdr:to>
      <xdr:col>86</xdr:col>
      <xdr:colOff>25400</xdr:colOff>
      <xdr:row>57</xdr:row>
      <xdr:rowOff>72390</xdr:rowOff>
    </xdr:to>
    <xdr:cxnSp macro="">
      <xdr:nvCxnSpPr>
        <xdr:cNvPr id="645" name="直線コネクタ 644"/>
        <xdr:cNvCxnSpPr/>
      </xdr:nvCxnSpPr>
      <xdr:spPr>
        <a:xfrm>
          <a:off x="16230600" y="984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646" name="【保健センター・保健所】&#10;有形固定資産減価償却率平均値テキスト"/>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647" name="フローチャート: 判断 646"/>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67310</xdr:rowOff>
    </xdr:from>
    <xdr:to>
      <xdr:col>81</xdr:col>
      <xdr:colOff>101600</xdr:colOff>
      <xdr:row>58</xdr:row>
      <xdr:rowOff>168910</xdr:rowOff>
    </xdr:to>
    <xdr:sp macro="" textlink="">
      <xdr:nvSpPr>
        <xdr:cNvPr id="648" name="フローチャート: 判断 647"/>
        <xdr:cNvSpPr/>
      </xdr:nvSpPr>
      <xdr:spPr>
        <a:xfrm>
          <a:off x="15430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38735</xdr:rowOff>
    </xdr:from>
    <xdr:to>
      <xdr:col>76</xdr:col>
      <xdr:colOff>165100</xdr:colOff>
      <xdr:row>58</xdr:row>
      <xdr:rowOff>140335</xdr:rowOff>
    </xdr:to>
    <xdr:sp macro="" textlink="">
      <xdr:nvSpPr>
        <xdr:cNvPr id="649" name="フローチャート: 判断 648"/>
        <xdr:cNvSpPr/>
      </xdr:nvSpPr>
      <xdr:spPr>
        <a:xfrm>
          <a:off x="14541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635</xdr:rowOff>
    </xdr:from>
    <xdr:to>
      <xdr:col>72</xdr:col>
      <xdr:colOff>38100</xdr:colOff>
      <xdr:row>58</xdr:row>
      <xdr:rowOff>102235</xdr:rowOff>
    </xdr:to>
    <xdr:sp macro="" textlink="">
      <xdr:nvSpPr>
        <xdr:cNvPr id="650" name="フローチャート: 判断 649"/>
        <xdr:cNvSpPr/>
      </xdr:nvSpPr>
      <xdr:spPr>
        <a:xfrm>
          <a:off x="13652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158750</xdr:rowOff>
    </xdr:from>
    <xdr:to>
      <xdr:col>67</xdr:col>
      <xdr:colOff>101600</xdr:colOff>
      <xdr:row>58</xdr:row>
      <xdr:rowOff>88900</xdr:rowOff>
    </xdr:to>
    <xdr:sp macro="" textlink="">
      <xdr:nvSpPr>
        <xdr:cNvPr id="651" name="フローチャート: 判断 650"/>
        <xdr:cNvSpPr/>
      </xdr:nvSpPr>
      <xdr:spPr>
        <a:xfrm>
          <a:off x="127635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105410</xdr:rowOff>
    </xdr:from>
    <xdr:to>
      <xdr:col>85</xdr:col>
      <xdr:colOff>177800</xdr:colOff>
      <xdr:row>60</xdr:row>
      <xdr:rowOff>35560</xdr:rowOff>
    </xdr:to>
    <xdr:sp macro="" textlink="">
      <xdr:nvSpPr>
        <xdr:cNvPr id="657" name="楕円 656"/>
        <xdr:cNvSpPr/>
      </xdr:nvSpPr>
      <xdr:spPr>
        <a:xfrm>
          <a:off x="162687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83837</xdr:rowOff>
    </xdr:from>
    <xdr:ext cx="405111" cy="259045"/>
    <xdr:sp macro="" textlink="">
      <xdr:nvSpPr>
        <xdr:cNvPr id="658" name="【保健センター・保健所】&#10;有形固定資産減価償却率該当値テキスト"/>
        <xdr:cNvSpPr txBox="1"/>
      </xdr:nvSpPr>
      <xdr:spPr>
        <a:xfrm>
          <a:off x="16357600"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63500</xdr:rowOff>
    </xdr:from>
    <xdr:to>
      <xdr:col>81</xdr:col>
      <xdr:colOff>101600</xdr:colOff>
      <xdr:row>56</xdr:row>
      <xdr:rowOff>165100</xdr:rowOff>
    </xdr:to>
    <xdr:sp macro="" textlink="">
      <xdr:nvSpPr>
        <xdr:cNvPr id="659" name="楕円 658"/>
        <xdr:cNvSpPr/>
      </xdr:nvSpPr>
      <xdr:spPr>
        <a:xfrm>
          <a:off x="15430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114300</xdr:rowOff>
    </xdr:from>
    <xdr:to>
      <xdr:col>85</xdr:col>
      <xdr:colOff>127000</xdr:colOff>
      <xdr:row>59</xdr:row>
      <xdr:rowOff>156210</xdr:rowOff>
    </xdr:to>
    <xdr:cxnSp macro="">
      <xdr:nvCxnSpPr>
        <xdr:cNvPr id="660" name="直線コネクタ 659"/>
        <xdr:cNvCxnSpPr/>
      </xdr:nvCxnSpPr>
      <xdr:spPr>
        <a:xfrm>
          <a:off x="15481300" y="9715500"/>
          <a:ext cx="838200" cy="5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53975</xdr:rowOff>
    </xdr:from>
    <xdr:to>
      <xdr:col>76</xdr:col>
      <xdr:colOff>165100</xdr:colOff>
      <xdr:row>59</xdr:row>
      <xdr:rowOff>155575</xdr:rowOff>
    </xdr:to>
    <xdr:sp macro="" textlink="">
      <xdr:nvSpPr>
        <xdr:cNvPr id="661" name="楕円 660"/>
        <xdr:cNvSpPr/>
      </xdr:nvSpPr>
      <xdr:spPr>
        <a:xfrm>
          <a:off x="14541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114300</xdr:rowOff>
    </xdr:from>
    <xdr:to>
      <xdr:col>81</xdr:col>
      <xdr:colOff>50800</xdr:colOff>
      <xdr:row>59</xdr:row>
      <xdr:rowOff>104775</xdr:rowOff>
    </xdr:to>
    <xdr:cxnSp macro="">
      <xdr:nvCxnSpPr>
        <xdr:cNvPr id="662" name="直線コネクタ 661"/>
        <xdr:cNvCxnSpPr/>
      </xdr:nvCxnSpPr>
      <xdr:spPr>
        <a:xfrm flipV="1">
          <a:off x="14592300" y="9715500"/>
          <a:ext cx="889000" cy="50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15875</xdr:rowOff>
    </xdr:from>
    <xdr:to>
      <xdr:col>72</xdr:col>
      <xdr:colOff>38100</xdr:colOff>
      <xdr:row>59</xdr:row>
      <xdr:rowOff>117475</xdr:rowOff>
    </xdr:to>
    <xdr:sp macro="" textlink="">
      <xdr:nvSpPr>
        <xdr:cNvPr id="663" name="楕円 662"/>
        <xdr:cNvSpPr/>
      </xdr:nvSpPr>
      <xdr:spPr>
        <a:xfrm>
          <a:off x="13652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66675</xdr:rowOff>
    </xdr:from>
    <xdr:to>
      <xdr:col>76</xdr:col>
      <xdr:colOff>114300</xdr:colOff>
      <xdr:row>59</xdr:row>
      <xdr:rowOff>104775</xdr:rowOff>
    </xdr:to>
    <xdr:cxnSp macro="">
      <xdr:nvCxnSpPr>
        <xdr:cNvPr id="664" name="直線コネクタ 663"/>
        <xdr:cNvCxnSpPr/>
      </xdr:nvCxnSpPr>
      <xdr:spPr>
        <a:xfrm>
          <a:off x="13703300" y="10182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149225</xdr:rowOff>
    </xdr:from>
    <xdr:to>
      <xdr:col>67</xdr:col>
      <xdr:colOff>101600</xdr:colOff>
      <xdr:row>59</xdr:row>
      <xdr:rowOff>79375</xdr:rowOff>
    </xdr:to>
    <xdr:sp macro="" textlink="">
      <xdr:nvSpPr>
        <xdr:cNvPr id="665" name="楕円 664"/>
        <xdr:cNvSpPr/>
      </xdr:nvSpPr>
      <xdr:spPr>
        <a:xfrm>
          <a:off x="12763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28575</xdr:rowOff>
    </xdr:from>
    <xdr:to>
      <xdr:col>71</xdr:col>
      <xdr:colOff>177800</xdr:colOff>
      <xdr:row>59</xdr:row>
      <xdr:rowOff>66675</xdr:rowOff>
    </xdr:to>
    <xdr:cxnSp macro="">
      <xdr:nvCxnSpPr>
        <xdr:cNvPr id="666" name="直線コネクタ 665"/>
        <xdr:cNvCxnSpPr/>
      </xdr:nvCxnSpPr>
      <xdr:spPr>
        <a:xfrm>
          <a:off x="12814300" y="101441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160037</xdr:rowOff>
    </xdr:from>
    <xdr:ext cx="405111" cy="259045"/>
    <xdr:sp macro="" textlink="">
      <xdr:nvSpPr>
        <xdr:cNvPr id="667" name="n_1aveValue【保健センター・保健所】&#10;有形固定資産減価償却率"/>
        <xdr:cNvSpPr txBox="1"/>
      </xdr:nvSpPr>
      <xdr:spPr>
        <a:xfrm>
          <a:off x="15266044"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156862</xdr:rowOff>
    </xdr:from>
    <xdr:ext cx="405111" cy="259045"/>
    <xdr:sp macro="" textlink="">
      <xdr:nvSpPr>
        <xdr:cNvPr id="668" name="n_2aveValue【保健センター・保健所】&#10;有形固定資産減価償却率"/>
        <xdr:cNvSpPr txBox="1"/>
      </xdr:nvSpPr>
      <xdr:spPr>
        <a:xfrm>
          <a:off x="14389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118762</xdr:rowOff>
    </xdr:from>
    <xdr:ext cx="405111" cy="259045"/>
    <xdr:sp macro="" textlink="">
      <xdr:nvSpPr>
        <xdr:cNvPr id="669" name="n_3aveValue【保健センター・保健所】&#10;有形固定資産減価償却率"/>
        <xdr:cNvSpPr txBox="1"/>
      </xdr:nvSpPr>
      <xdr:spPr>
        <a:xfrm>
          <a:off x="13500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105427</xdr:rowOff>
    </xdr:from>
    <xdr:ext cx="405111" cy="259045"/>
    <xdr:sp macro="" textlink="">
      <xdr:nvSpPr>
        <xdr:cNvPr id="670" name="n_4aveValue【保健センター・保健所】&#10;有形固定資産減価償却率"/>
        <xdr:cNvSpPr txBox="1"/>
      </xdr:nvSpPr>
      <xdr:spPr>
        <a:xfrm>
          <a:off x="12611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10177</xdr:rowOff>
    </xdr:from>
    <xdr:ext cx="405111" cy="259045"/>
    <xdr:sp macro="" textlink="">
      <xdr:nvSpPr>
        <xdr:cNvPr id="671" name="n_1mainValue【保健センター・保健所】&#10;有形固定資産減価償却率"/>
        <xdr:cNvSpPr txBox="1"/>
      </xdr:nvSpPr>
      <xdr:spPr>
        <a:xfrm>
          <a:off x="152660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146702</xdr:rowOff>
    </xdr:from>
    <xdr:ext cx="405111" cy="259045"/>
    <xdr:sp macro="" textlink="">
      <xdr:nvSpPr>
        <xdr:cNvPr id="672" name="n_2mainValue【保健センター・保健所】&#10;有形固定資産減価償却率"/>
        <xdr:cNvSpPr txBox="1"/>
      </xdr:nvSpPr>
      <xdr:spPr>
        <a:xfrm>
          <a:off x="14389744"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108602</xdr:rowOff>
    </xdr:from>
    <xdr:ext cx="405111" cy="259045"/>
    <xdr:sp macro="" textlink="">
      <xdr:nvSpPr>
        <xdr:cNvPr id="673" name="n_3mainValue【保健センター・保健所】&#10;有形固定資産減価償却率"/>
        <xdr:cNvSpPr txBox="1"/>
      </xdr:nvSpPr>
      <xdr:spPr>
        <a:xfrm>
          <a:off x="1350074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70502</xdr:rowOff>
    </xdr:from>
    <xdr:ext cx="405111" cy="259045"/>
    <xdr:sp macro="" textlink="">
      <xdr:nvSpPr>
        <xdr:cNvPr id="674" name="n_4mainValue【保健センター・保健所】&#10;有形固定資産減価償却率"/>
        <xdr:cNvSpPr txBox="1"/>
      </xdr:nvSpPr>
      <xdr:spPr>
        <a:xfrm>
          <a:off x="12611744" y="1018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0</xdr:rowOff>
    </xdr:to>
    <xdr:cxnSp macro="">
      <xdr:nvCxnSpPr>
        <xdr:cNvPr id="698" name="直線コネクタ 697"/>
        <xdr:cNvCxnSpPr/>
      </xdr:nvCxnSpPr>
      <xdr:spPr>
        <a:xfrm flipV="1">
          <a:off x="22160864" y="95859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9"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700" name="直線コネクタ 699"/>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701" name="【保健センター・保健所】&#10;一人当たり面積最大値テキスト"/>
        <xdr:cNvSpPr txBox="1"/>
      </xdr:nvSpPr>
      <xdr:spPr>
        <a:xfrm>
          <a:off x="221996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702" name="直線コネクタ 701"/>
        <xdr:cNvCxnSpPr/>
      </xdr:nvCxnSpPr>
      <xdr:spPr>
        <a:xfrm>
          <a:off x="22072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6367</xdr:rowOff>
    </xdr:from>
    <xdr:ext cx="469744" cy="259045"/>
    <xdr:sp macro="" textlink="">
      <xdr:nvSpPr>
        <xdr:cNvPr id="703" name="【保健センター・保健所】&#10;一人当たり面積平均値テキスト"/>
        <xdr:cNvSpPr txBox="1"/>
      </xdr:nvSpPr>
      <xdr:spPr>
        <a:xfrm>
          <a:off x="22199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704" name="フローチャート: 判断 703"/>
        <xdr:cNvSpPr/>
      </xdr:nvSpPr>
      <xdr:spPr>
        <a:xfrm>
          <a:off x="22110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705" name="フローチャート: 判断 704"/>
        <xdr:cNvSpPr/>
      </xdr:nvSpPr>
      <xdr:spPr>
        <a:xfrm>
          <a:off x="21272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xdr:rowOff>
    </xdr:from>
    <xdr:to>
      <xdr:col>107</xdr:col>
      <xdr:colOff>101600</xdr:colOff>
      <xdr:row>62</xdr:row>
      <xdr:rowOff>107950</xdr:rowOff>
    </xdr:to>
    <xdr:sp macro="" textlink="">
      <xdr:nvSpPr>
        <xdr:cNvPr id="706" name="フローチャート: 判断 705"/>
        <xdr:cNvSpPr/>
      </xdr:nvSpPr>
      <xdr:spPr>
        <a:xfrm>
          <a:off x="20383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707" name="フローチャート: 判断 706"/>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708" name="フローチャート: 判断 707"/>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36830</xdr:rowOff>
    </xdr:from>
    <xdr:to>
      <xdr:col>116</xdr:col>
      <xdr:colOff>114300</xdr:colOff>
      <xdr:row>63</xdr:row>
      <xdr:rowOff>138430</xdr:rowOff>
    </xdr:to>
    <xdr:sp macro="" textlink="">
      <xdr:nvSpPr>
        <xdr:cNvPr id="714" name="楕円 713"/>
        <xdr:cNvSpPr/>
      </xdr:nvSpPr>
      <xdr:spPr>
        <a:xfrm>
          <a:off x="22110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123207</xdr:rowOff>
    </xdr:from>
    <xdr:ext cx="469744" cy="259045"/>
    <xdr:sp macro="" textlink="">
      <xdr:nvSpPr>
        <xdr:cNvPr id="715" name="【保健センター・保健所】&#10;一人当たり面積該当値テキスト"/>
        <xdr:cNvSpPr txBox="1"/>
      </xdr:nvSpPr>
      <xdr:spPr>
        <a:xfrm>
          <a:off x="22199600" y="1075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36830</xdr:rowOff>
    </xdr:from>
    <xdr:to>
      <xdr:col>112</xdr:col>
      <xdr:colOff>38100</xdr:colOff>
      <xdr:row>63</xdr:row>
      <xdr:rowOff>138430</xdr:rowOff>
    </xdr:to>
    <xdr:sp macro="" textlink="">
      <xdr:nvSpPr>
        <xdr:cNvPr id="716" name="楕円 715"/>
        <xdr:cNvSpPr/>
      </xdr:nvSpPr>
      <xdr:spPr>
        <a:xfrm>
          <a:off x="21272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87630</xdr:rowOff>
    </xdr:from>
    <xdr:to>
      <xdr:col>116</xdr:col>
      <xdr:colOff>63500</xdr:colOff>
      <xdr:row>63</xdr:row>
      <xdr:rowOff>87630</xdr:rowOff>
    </xdr:to>
    <xdr:cxnSp macro="">
      <xdr:nvCxnSpPr>
        <xdr:cNvPr id="717" name="直線コネクタ 716"/>
        <xdr:cNvCxnSpPr/>
      </xdr:nvCxnSpPr>
      <xdr:spPr>
        <a:xfrm>
          <a:off x="21323300" y="10888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36830</xdr:rowOff>
    </xdr:from>
    <xdr:to>
      <xdr:col>107</xdr:col>
      <xdr:colOff>101600</xdr:colOff>
      <xdr:row>63</xdr:row>
      <xdr:rowOff>138430</xdr:rowOff>
    </xdr:to>
    <xdr:sp macro="" textlink="">
      <xdr:nvSpPr>
        <xdr:cNvPr id="718" name="楕円 717"/>
        <xdr:cNvSpPr/>
      </xdr:nvSpPr>
      <xdr:spPr>
        <a:xfrm>
          <a:off x="20383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87630</xdr:rowOff>
    </xdr:from>
    <xdr:to>
      <xdr:col>111</xdr:col>
      <xdr:colOff>177800</xdr:colOff>
      <xdr:row>63</xdr:row>
      <xdr:rowOff>87630</xdr:rowOff>
    </xdr:to>
    <xdr:cxnSp macro="">
      <xdr:nvCxnSpPr>
        <xdr:cNvPr id="719" name="直線コネクタ 718"/>
        <xdr:cNvCxnSpPr/>
      </xdr:nvCxnSpPr>
      <xdr:spPr>
        <a:xfrm>
          <a:off x="20434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36830</xdr:rowOff>
    </xdr:from>
    <xdr:to>
      <xdr:col>102</xdr:col>
      <xdr:colOff>165100</xdr:colOff>
      <xdr:row>63</xdr:row>
      <xdr:rowOff>138430</xdr:rowOff>
    </xdr:to>
    <xdr:sp macro="" textlink="">
      <xdr:nvSpPr>
        <xdr:cNvPr id="720" name="楕円 719"/>
        <xdr:cNvSpPr/>
      </xdr:nvSpPr>
      <xdr:spPr>
        <a:xfrm>
          <a:off x="19494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87630</xdr:rowOff>
    </xdr:from>
    <xdr:to>
      <xdr:col>107</xdr:col>
      <xdr:colOff>50800</xdr:colOff>
      <xdr:row>63</xdr:row>
      <xdr:rowOff>87630</xdr:rowOff>
    </xdr:to>
    <xdr:cxnSp macro="">
      <xdr:nvCxnSpPr>
        <xdr:cNvPr id="721" name="直線コネクタ 720"/>
        <xdr:cNvCxnSpPr/>
      </xdr:nvCxnSpPr>
      <xdr:spPr>
        <a:xfrm>
          <a:off x="19545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33020</xdr:rowOff>
    </xdr:from>
    <xdr:to>
      <xdr:col>98</xdr:col>
      <xdr:colOff>38100</xdr:colOff>
      <xdr:row>63</xdr:row>
      <xdr:rowOff>134620</xdr:rowOff>
    </xdr:to>
    <xdr:sp macro="" textlink="">
      <xdr:nvSpPr>
        <xdr:cNvPr id="722" name="楕円 721"/>
        <xdr:cNvSpPr/>
      </xdr:nvSpPr>
      <xdr:spPr>
        <a:xfrm>
          <a:off x="18605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83820</xdr:rowOff>
    </xdr:from>
    <xdr:to>
      <xdr:col>102</xdr:col>
      <xdr:colOff>114300</xdr:colOff>
      <xdr:row>63</xdr:row>
      <xdr:rowOff>87630</xdr:rowOff>
    </xdr:to>
    <xdr:cxnSp macro="">
      <xdr:nvCxnSpPr>
        <xdr:cNvPr id="723" name="直線コネクタ 722"/>
        <xdr:cNvCxnSpPr/>
      </xdr:nvCxnSpPr>
      <xdr:spPr>
        <a:xfrm>
          <a:off x="18656300" y="10885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128287</xdr:rowOff>
    </xdr:from>
    <xdr:ext cx="469744" cy="259045"/>
    <xdr:sp macro="" textlink="">
      <xdr:nvSpPr>
        <xdr:cNvPr id="724" name="n_1aveValue【保健センター・保健所】&#10;一人当たり面積"/>
        <xdr:cNvSpPr txBox="1"/>
      </xdr:nvSpPr>
      <xdr:spPr>
        <a:xfrm>
          <a:off x="21075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124477</xdr:rowOff>
    </xdr:from>
    <xdr:ext cx="469744" cy="259045"/>
    <xdr:sp macro="" textlink="">
      <xdr:nvSpPr>
        <xdr:cNvPr id="725" name="n_2aveValue【保健センター・保健所】&#10;一人当たり面積"/>
        <xdr:cNvSpPr txBox="1"/>
      </xdr:nvSpPr>
      <xdr:spPr>
        <a:xfrm>
          <a:off x="20199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93997</xdr:rowOff>
    </xdr:from>
    <xdr:ext cx="469744" cy="259045"/>
    <xdr:sp macro="" textlink="">
      <xdr:nvSpPr>
        <xdr:cNvPr id="726" name="n_3aveValue【保健センター・保健所】&#10;一人当たり面積"/>
        <xdr:cNvSpPr txBox="1"/>
      </xdr:nvSpPr>
      <xdr:spPr>
        <a:xfrm>
          <a:off x="19310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727"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129557</xdr:rowOff>
    </xdr:from>
    <xdr:ext cx="469744" cy="259045"/>
    <xdr:sp macro="" textlink="">
      <xdr:nvSpPr>
        <xdr:cNvPr id="728" name="n_1mainValue【保健センター・保健所】&#10;一人当たり面積"/>
        <xdr:cNvSpPr txBox="1"/>
      </xdr:nvSpPr>
      <xdr:spPr>
        <a:xfrm>
          <a:off x="210757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129557</xdr:rowOff>
    </xdr:from>
    <xdr:ext cx="469744" cy="259045"/>
    <xdr:sp macro="" textlink="">
      <xdr:nvSpPr>
        <xdr:cNvPr id="729" name="n_2mainValue【保健センター・保健所】&#10;一人当たり面積"/>
        <xdr:cNvSpPr txBox="1"/>
      </xdr:nvSpPr>
      <xdr:spPr>
        <a:xfrm>
          <a:off x="20199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129557</xdr:rowOff>
    </xdr:from>
    <xdr:ext cx="469744" cy="259045"/>
    <xdr:sp macro="" textlink="">
      <xdr:nvSpPr>
        <xdr:cNvPr id="730" name="n_3mainValue【保健センター・保健所】&#10;一人当たり面積"/>
        <xdr:cNvSpPr txBox="1"/>
      </xdr:nvSpPr>
      <xdr:spPr>
        <a:xfrm>
          <a:off x="19310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125747</xdr:rowOff>
    </xdr:from>
    <xdr:ext cx="469744" cy="259045"/>
    <xdr:sp macro="" textlink="">
      <xdr:nvSpPr>
        <xdr:cNvPr id="731" name="n_4mainValue【保健センター・保健所】&#10;一人当たり面積"/>
        <xdr:cNvSpPr txBox="1"/>
      </xdr:nvSpPr>
      <xdr:spPr>
        <a:xfrm>
          <a:off x="18421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2" name="テキスト ボックス 74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3" name="直線コネクタ 74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4" name="テキスト ボックス 74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5" name="直線コネクタ 74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6" name="テキスト ボックス 74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7" name="直線コネクタ 74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8" name="テキスト ボックス 74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9" name="直線コネクタ 74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50" name="テキスト ボックス 74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51" name="直線コネクタ 75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52" name="テキスト ボックス 75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3" name="直線コネクタ 75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4" name="テキスト ボックス 75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5" name="直線コネクタ 75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157299</xdr:rowOff>
    </xdr:from>
    <xdr:to>
      <xdr:col>85</xdr:col>
      <xdr:colOff>126364</xdr:colOff>
      <xdr:row>86</xdr:row>
      <xdr:rowOff>44631</xdr:rowOff>
    </xdr:to>
    <xdr:cxnSp macro="">
      <xdr:nvCxnSpPr>
        <xdr:cNvPr id="757" name="直線コネクタ 756"/>
        <xdr:cNvCxnSpPr/>
      </xdr:nvCxnSpPr>
      <xdr:spPr>
        <a:xfrm flipV="1">
          <a:off x="16318864" y="13530399"/>
          <a:ext cx="0" cy="1258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48458</xdr:rowOff>
    </xdr:from>
    <xdr:ext cx="405111" cy="259045"/>
    <xdr:sp macro="" textlink="">
      <xdr:nvSpPr>
        <xdr:cNvPr id="758" name="【消防施設】&#10;有形固定資産減価償却率最小値テキスト"/>
        <xdr:cNvSpPr txBox="1"/>
      </xdr:nvSpPr>
      <xdr:spPr>
        <a:xfrm>
          <a:off x="16357600" y="1479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44631</xdr:rowOff>
    </xdr:from>
    <xdr:to>
      <xdr:col>86</xdr:col>
      <xdr:colOff>25400</xdr:colOff>
      <xdr:row>86</xdr:row>
      <xdr:rowOff>44631</xdr:rowOff>
    </xdr:to>
    <xdr:cxnSp macro="">
      <xdr:nvCxnSpPr>
        <xdr:cNvPr id="759" name="直線コネクタ 758"/>
        <xdr:cNvCxnSpPr/>
      </xdr:nvCxnSpPr>
      <xdr:spPr>
        <a:xfrm>
          <a:off x="16230600" y="1478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103976</xdr:rowOff>
    </xdr:from>
    <xdr:ext cx="405111" cy="259045"/>
    <xdr:sp macro="" textlink="">
      <xdr:nvSpPr>
        <xdr:cNvPr id="760" name="【消防施設】&#10;有形固定資産減価償却率最大値テキスト"/>
        <xdr:cNvSpPr txBox="1"/>
      </xdr:nvSpPr>
      <xdr:spPr>
        <a:xfrm>
          <a:off x="16357600" y="13305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157299</xdr:rowOff>
    </xdr:from>
    <xdr:to>
      <xdr:col>86</xdr:col>
      <xdr:colOff>25400</xdr:colOff>
      <xdr:row>78</xdr:row>
      <xdr:rowOff>157299</xdr:rowOff>
    </xdr:to>
    <xdr:cxnSp macro="">
      <xdr:nvCxnSpPr>
        <xdr:cNvPr id="761" name="直線コネクタ 760"/>
        <xdr:cNvCxnSpPr/>
      </xdr:nvCxnSpPr>
      <xdr:spPr>
        <a:xfrm>
          <a:off x="16230600" y="1353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14713</xdr:rowOff>
    </xdr:from>
    <xdr:ext cx="405111" cy="259045"/>
    <xdr:sp macro="" textlink="">
      <xdr:nvSpPr>
        <xdr:cNvPr id="762" name="【消防施設】&#10;有形固定資産減価償却率平均値テキスト"/>
        <xdr:cNvSpPr txBox="1"/>
      </xdr:nvSpPr>
      <xdr:spPr>
        <a:xfrm>
          <a:off x="16357600" y="14245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36286</xdr:rowOff>
    </xdr:from>
    <xdr:to>
      <xdr:col>85</xdr:col>
      <xdr:colOff>177800</xdr:colOff>
      <xdr:row>83</xdr:row>
      <xdr:rowOff>137886</xdr:rowOff>
    </xdr:to>
    <xdr:sp macro="" textlink="">
      <xdr:nvSpPr>
        <xdr:cNvPr id="763" name="フローチャート: 判断 762"/>
        <xdr:cNvSpPr/>
      </xdr:nvSpPr>
      <xdr:spPr>
        <a:xfrm>
          <a:off x="162687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83638</xdr:rowOff>
    </xdr:from>
    <xdr:to>
      <xdr:col>81</xdr:col>
      <xdr:colOff>101600</xdr:colOff>
      <xdr:row>84</xdr:row>
      <xdr:rowOff>13788</xdr:rowOff>
    </xdr:to>
    <xdr:sp macro="" textlink="">
      <xdr:nvSpPr>
        <xdr:cNvPr id="764" name="フローチャート: 判断 763"/>
        <xdr:cNvSpPr/>
      </xdr:nvSpPr>
      <xdr:spPr>
        <a:xfrm>
          <a:off x="15430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765" name="フローチャート: 判断 764"/>
        <xdr:cNvSpPr/>
      </xdr:nvSpPr>
      <xdr:spPr>
        <a:xfrm>
          <a:off x="14541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157118</xdr:rowOff>
    </xdr:from>
    <xdr:to>
      <xdr:col>72</xdr:col>
      <xdr:colOff>38100</xdr:colOff>
      <xdr:row>84</xdr:row>
      <xdr:rowOff>87268</xdr:rowOff>
    </xdr:to>
    <xdr:sp macro="" textlink="">
      <xdr:nvSpPr>
        <xdr:cNvPr id="766" name="フローチャート: 判断 765"/>
        <xdr:cNvSpPr/>
      </xdr:nvSpPr>
      <xdr:spPr>
        <a:xfrm>
          <a:off x="136525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11793</xdr:rowOff>
    </xdr:from>
    <xdr:to>
      <xdr:col>67</xdr:col>
      <xdr:colOff>101600</xdr:colOff>
      <xdr:row>83</xdr:row>
      <xdr:rowOff>113393</xdr:rowOff>
    </xdr:to>
    <xdr:sp macro="" textlink="">
      <xdr:nvSpPr>
        <xdr:cNvPr id="767" name="フローチャート: 判断 766"/>
        <xdr:cNvSpPr/>
      </xdr:nvSpPr>
      <xdr:spPr>
        <a:xfrm>
          <a:off x="12763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8" name="テキスト ボックス 76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9" name="テキスト ボックス 76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0" name="テキスト ボックス 76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1" name="テキスト ボックス 77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2" name="テキスト ボックス 77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13426</xdr:rowOff>
    </xdr:from>
    <xdr:to>
      <xdr:col>85</xdr:col>
      <xdr:colOff>177800</xdr:colOff>
      <xdr:row>80</xdr:row>
      <xdr:rowOff>115026</xdr:rowOff>
    </xdr:to>
    <xdr:sp macro="" textlink="">
      <xdr:nvSpPr>
        <xdr:cNvPr id="773" name="楕円 772"/>
        <xdr:cNvSpPr/>
      </xdr:nvSpPr>
      <xdr:spPr>
        <a:xfrm>
          <a:off x="16268700" y="137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36303</xdr:rowOff>
    </xdr:from>
    <xdr:ext cx="405111" cy="259045"/>
    <xdr:sp macro="" textlink="">
      <xdr:nvSpPr>
        <xdr:cNvPr id="774" name="【消防施設】&#10;有形固定資産減価償却率該当値テキスト"/>
        <xdr:cNvSpPr txBox="1"/>
      </xdr:nvSpPr>
      <xdr:spPr>
        <a:xfrm>
          <a:off x="16357600" y="1358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3629</xdr:rowOff>
    </xdr:from>
    <xdr:to>
      <xdr:col>81</xdr:col>
      <xdr:colOff>101600</xdr:colOff>
      <xdr:row>80</xdr:row>
      <xdr:rowOff>105229</xdr:rowOff>
    </xdr:to>
    <xdr:sp macro="" textlink="">
      <xdr:nvSpPr>
        <xdr:cNvPr id="775" name="楕円 774"/>
        <xdr:cNvSpPr/>
      </xdr:nvSpPr>
      <xdr:spPr>
        <a:xfrm>
          <a:off x="154305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54429</xdr:rowOff>
    </xdr:from>
    <xdr:to>
      <xdr:col>85</xdr:col>
      <xdr:colOff>127000</xdr:colOff>
      <xdr:row>80</xdr:row>
      <xdr:rowOff>64226</xdr:rowOff>
    </xdr:to>
    <xdr:cxnSp macro="">
      <xdr:nvCxnSpPr>
        <xdr:cNvPr id="776" name="直線コネクタ 775"/>
        <xdr:cNvCxnSpPr/>
      </xdr:nvCxnSpPr>
      <xdr:spPr>
        <a:xfrm>
          <a:off x="15481300" y="1377042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96701</xdr:rowOff>
    </xdr:from>
    <xdr:to>
      <xdr:col>76</xdr:col>
      <xdr:colOff>165100</xdr:colOff>
      <xdr:row>80</xdr:row>
      <xdr:rowOff>26851</xdr:rowOff>
    </xdr:to>
    <xdr:sp macro="" textlink="">
      <xdr:nvSpPr>
        <xdr:cNvPr id="777" name="楕円 776"/>
        <xdr:cNvSpPr/>
      </xdr:nvSpPr>
      <xdr:spPr>
        <a:xfrm>
          <a:off x="14541500" y="136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147501</xdr:rowOff>
    </xdr:from>
    <xdr:to>
      <xdr:col>81</xdr:col>
      <xdr:colOff>50800</xdr:colOff>
      <xdr:row>80</xdr:row>
      <xdr:rowOff>54429</xdr:rowOff>
    </xdr:to>
    <xdr:cxnSp macro="">
      <xdr:nvCxnSpPr>
        <xdr:cNvPr id="778" name="直線コネクタ 777"/>
        <xdr:cNvCxnSpPr/>
      </xdr:nvCxnSpPr>
      <xdr:spPr>
        <a:xfrm>
          <a:off x="14592300" y="1369205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57513</xdr:rowOff>
    </xdr:from>
    <xdr:to>
      <xdr:col>72</xdr:col>
      <xdr:colOff>38100</xdr:colOff>
      <xdr:row>79</xdr:row>
      <xdr:rowOff>159113</xdr:rowOff>
    </xdr:to>
    <xdr:sp macro="" textlink="">
      <xdr:nvSpPr>
        <xdr:cNvPr id="779" name="楕円 778"/>
        <xdr:cNvSpPr/>
      </xdr:nvSpPr>
      <xdr:spPr>
        <a:xfrm>
          <a:off x="13652500" y="136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108313</xdr:rowOff>
    </xdr:from>
    <xdr:to>
      <xdr:col>76</xdr:col>
      <xdr:colOff>114300</xdr:colOff>
      <xdr:row>79</xdr:row>
      <xdr:rowOff>147501</xdr:rowOff>
    </xdr:to>
    <xdr:cxnSp macro="">
      <xdr:nvCxnSpPr>
        <xdr:cNvPr id="780" name="直線コネクタ 779"/>
        <xdr:cNvCxnSpPr/>
      </xdr:nvCxnSpPr>
      <xdr:spPr>
        <a:xfrm>
          <a:off x="13703300" y="1365286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62412</xdr:rowOff>
    </xdr:from>
    <xdr:to>
      <xdr:col>67</xdr:col>
      <xdr:colOff>101600</xdr:colOff>
      <xdr:row>77</xdr:row>
      <xdr:rowOff>164012</xdr:rowOff>
    </xdr:to>
    <xdr:sp macro="" textlink="">
      <xdr:nvSpPr>
        <xdr:cNvPr id="781" name="楕円 780"/>
        <xdr:cNvSpPr/>
      </xdr:nvSpPr>
      <xdr:spPr>
        <a:xfrm>
          <a:off x="12763500" y="132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113212</xdr:rowOff>
    </xdr:from>
    <xdr:to>
      <xdr:col>71</xdr:col>
      <xdr:colOff>177800</xdr:colOff>
      <xdr:row>79</xdr:row>
      <xdr:rowOff>108313</xdr:rowOff>
    </xdr:to>
    <xdr:cxnSp macro="">
      <xdr:nvCxnSpPr>
        <xdr:cNvPr id="782" name="直線コネクタ 781"/>
        <xdr:cNvCxnSpPr/>
      </xdr:nvCxnSpPr>
      <xdr:spPr>
        <a:xfrm>
          <a:off x="12814300" y="13314862"/>
          <a:ext cx="889000" cy="33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4915</xdr:rowOff>
    </xdr:from>
    <xdr:ext cx="405111" cy="259045"/>
    <xdr:sp macro="" textlink="">
      <xdr:nvSpPr>
        <xdr:cNvPr id="783" name="n_1aveValue【消防施設】&#10;有形固定資産減価償却率"/>
        <xdr:cNvSpPr txBox="1"/>
      </xdr:nvSpPr>
      <xdr:spPr>
        <a:xfrm>
          <a:off x="152660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80027</xdr:rowOff>
    </xdr:from>
    <xdr:ext cx="405111" cy="259045"/>
    <xdr:sp macro="" textlink="">
      <xdr:nvSpPr>
        <xdr:cNvPr id="784" name="n_2aveValue【消防施設】&#10;有形固定資産減価償却率"/>
        <xdr:cNvSpPr txBox="1"/>
      </xdr:nvSpPr>
      <xdr:spPr>
        <a:xfrm>
          <a:off x="14389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78395</xdr:rowOff>
    </xdr:from>
    <xdr:ext cx="405111" cy="259045"/>
    <xdr:sp macro="" textlink="">
      <xdr:nvSpPr>
        <xdr:cNvPr id="785" name="n_3aveValue【消防施設】&#10;有形固定資産減価償却率"/>
        <xdr:cNvSpPr txBox="1"/>
      </xdr:nvSpPr>
      <xdr:spPr>
        <a:xfrm>
          <a:off x="13500744"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104520</xdr:rowOff>
    </xdr:from>
    <xdr:ext cx="405111" cy="259045"/>
    <xdr:sp macro="" textlink="">
      <xdr:nvSpPr>
        <xdr:cNvPr id="786" name="n_4aveValue【消防施設】&#10;有形固定資産減価償却率"/>
        <xdr:cNvSpPr txBox="1"/>
      </xdr:nvSpPr>
      <xdr:spPr>
        <a:xfrm>
          <a:off x="12611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121756</xdr:rowOff>
    </xdr:from>
    <xdr:ext cx="405111" cy="259045"/>
    <xdr:sp macro="" textlink="">
      <xdr:nvSpPr>
        <xdr:cNvPr id="787" name="n_1mainValue【消防施設】&#10;有形固定資産減価償却率"/>
        <xdr:cNvSpPr txBox="1"/>
      </xdr:nvSpPr>
      <xdr:spPr>
        <a:xfrm>
          <a:off x="15266044" y="1349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43378</xdr:rowOff>
    </xdr:from>
    <xdr:ext cx="405111" cy="259045"/>
    <xdr:sp macro="" textlink="">
      <xdr:nvSpPr>
        <xdr:cNvPr id="788" name="n_2mainValue【消防施設】&#10;有形固定資産減価償却率"/>
        <xdr:cNvSpPr txBox="1"/>
      </xdr:nvSpPr>
      <xdr:spPr>
        <a:xfrm>
          <a:off x="14389744" y="1341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4190</xdr:rowOff>
    </xdr:from>
    <xdr:ext cx="405111" cy="259045"/>
    <xdr:sp macro="" textlink="">
      <xdr:nvSpPr>
        <xdr:cNvPr id="789" name="n_3mainValue【消防施設】&#10;有形固定資産減価償却率"/>
        <xdr:cNvSpPr txBox="1"/>
      </xdr:nvSpPr>
      <xdr:spPr>
        <a:xfrm>
          <a:off x="13500744" y="1337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9089</xdr:rowOff>
    </xdr:from>
    <xdr:ext cx="340478" cy="259045"/>
    <xdr:sp macro="" textlink="">
      <xdr:nvSpPr>
        <xdr:cNvPr id="790" name="n_4mainValue【消防施設】&#10;有形固定資産減価償却率"/>
        <xdr:cNvSpPr txBox="1"/>
      </xdr:nvSpPr>
      <xdr:spPr>
        <a:xfrm>
          <a:off x="12644061" y="130392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1" name="正方形/長方形 7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2" name="正方形/長方形 7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3" name="正方形/長方形 7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4" name="正方形/長方形 7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5" name="正方形/長方形 7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6" name="正方形/長方形 7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7" name="正方形/長方形 7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8" name="正方形/長方形 79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9" name="テキスト ボックス 79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800" name="直線コネクタ 79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801" name="直線コネクタ 80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802" name="テキスト ボックス 80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803" name="直線コネクタ 80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4" name="テキスト ボックス 80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5" name="直線コネクタ 80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6" name="テキスト ボックス 80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7" name="直線コネクタ 80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8" name="テキスト ボックス 80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9" name="直線コネクタ 80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10" name="テキスト ボックス 80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1" name="直線コネクタ 81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2" name="テキスト ボックス 81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121920</xdr:rowOff>
    </xdr:from>
    <xdr:to>
      <xdr:col>116</xdr:col>
      <xdr:colOff>62864</xdr:colOff>
      <xdr:row>86</xdr:row>
      <xdr:rowOff>85089</xdr:rowOff>
    </xdr:to>
    <xdr:cxnSp macro="">
      <xdr:nvCxnSpPr>
        <xdr:cNvPr id="814" name="直線コネクタ 813"/>
        <xdr:cNvCxnSpPr/>
      </xdr:nvCxnSpPr>
      <xdr:spPr>
        <a:xfrm flipV="1">
          <a:off x="22160864" y="13495020"/>
          <a:ext cx="0" cy="1334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815" name="【消防施設】&#10;一人当たり面積最小値テキスト"/>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816" name="直線コネクタ 815"/>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68597</xdr:rowOff>
    </xdr:from>
    <xdr:ext cx="469744" cy="259045"/>
    <xdr:sp macro="" textlink="">
      <xdr:nvSpPr>
        <xdr:cNvPr id="817" name="【消防施設】&#10;一人当たり面積最大値テキスト"/>
        <xdr:cNvSpPr txBox="1"/>
      </xdr:nvSpPr>
      <xdr:spPr>
        <a:xfrm>
          <a:off x="22199600" y="132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121920</xdr:rowOff>
    </xdr:from>
    <xdr:to>
      <xdr:col>116</xdr:col>
      <xdr:colOff>152400</xdr:colOff>
      <xdr:row>78</xdr:row>
      <xdr:rowOff>121920</xdr:rowOff>
    </xdr:to>
    <xdr:cxnSp macro="">
      <xdr:nvCxnSpPr>
        <xdr:cNvPr id="818" name="直線コネクタ 817"/>
        <xdr:cNvCxnSpPr/>
      </xdr:nvCxnSpPr>
      <xdr:spPr>
        <a:xfrm>
          <a:off x="22072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39388</xdr:rowOff>
    </xdr:from>
    <xdr:ext cx="469744" cy="259045"/>
    <xdr:sp macro="" textlink="">
      <xdr:nvSpPr>
        <xdr:cNvPr id="819" name="【消防施設】&#10;一人当たり面積平均値テキスト"/>
        <xdr:cNvSpPr txBox="1"/>
      </xdr:nvSpPr>
      <xdr:spPr>
        <a:xfrm>
          <a:off x="22199600" y="14441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16511</xdr:rowOff>
    </xdr:from>
    <xdr:to>
      <xdr:col>116</xdr:col>
      <xdr:colOff>114300</xdr:colOff>
      <xdr:row>85</xdr:row>
      <xdr:rowOff>118111</xdr:rowOff>
    </xdr:to>
    <xdr:sp macro="" textlink="">
      <xdr:nvSpPr>
        <xdr:cNvPr id="820" name="フローチャート: 判断 819"/>
        <xdr:cNvSpPr/>
      </xdr:nvSpPr>
      <xdr:spPr>
        <a:xfrm>
          <a:off x="22110700" y="1458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22861</xdr:rowOff>
    </xdr:from>
    <xdr:to>
      <xdr:col>112</xdr:col>
      <xdr:colOff>38100</xdr:colOff>
      <xdr:row>85</xdr:row>
      <xdr:rowOff>124461</xdr:rowOff>
    </xdr:to>
    <xdr:sp macro="" textlink="">
      <xdr:nvSpPr>
        <xdr:cNvPr id="821" name="フローチャート: 判断 820"/>
        <xdr:cNvSpPr/>
      </xdr:nvSpPr>
      <xdr:spPr>
        <a:xfrm>
          <a:off x="21272500" y="1459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3811</xdr:rowOff>
    </xdr:from>
    <xdr:to>
      <xdr:col>107</xdr:col>
      <xdr:colOff>101600</xdr:colOff>
      <xdr:row>85</xdr:row>
      <xdr:rowOff>105411</xdr:rowOff>
    </xdr:to>
    <xdr:sp macro="" textlink="">
      <xdr:nvSpPr>
        <xdr:cNvPr id="822" name="フローチャート: 判断 821"/>
        <xdr:cNvSpPr/>
      </xdr:nvSpPr>
      <xdr:spPr>
        <a:xfrm>
          <a:off x="20383500" y="1457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23" name="フローチャート: 判断 822"/>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60961</xdr:rowOff>
    </xdr:from>
    <xdr:to>
      <xdr:col>98</xdr:col>
      <xdr:colOff>38100</xdr:colOff>
      <xdr:row>85</xdr:row>
      <xdr:rowOff>162561</xdr:rowOff>
    </xdr:to>
    <xdr:sp macro="" textlink="">
      <xdr:nvSpPr>
        <xdr:cNvPr id="824" name="フローチャート: 判断 823"/>
        <xdr:cNvSpPr/>
      </xdr:nvSpPr>
      <xdr:spPr>
        <a:xfrm>
          <a:off x="18605500" y="1463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5" name="テキスト ボックス 8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6" name="テキスト ボックス 8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7" name="テキスト ボックス 8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8" name="テキスト ボックス 8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9" name="テキスト ボックス 8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133350</xdr:rowOff>
    </xdr:from>
    <xdr:to>
      <xdr:col>116</xdr:col>
      <xdr:colOff>114300</xdr:colOff>
      <xdr:row>86</xdr:row>
      <xdr:rowOff>63500</xdr:rowOff>
    </xdr:to>
    <xdr:sp macro="" textlink="">
      <xdr:nvSpPr>
        <xdr:cNvPr id="830" name="楕円 829"/>
        <xdr:cNvSpPr/>
      </xdr:nvSpPr>
      <xdr:spPr>
        <a:xfrm>
          <a:off x="221107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48277</xdr:rowOff>
    </xdr:from>
    <xdr:ext cx="469744" cy="259045"/>
    <xdr:sp macro="" textlink="">
      <xdr:nvSpPr>
        <xdr:cNvPr id="831" name="【消防施設】&#10;一人当たり面積該当値テキスト"/>
        <xdr:cNvSpPr txBox="1"/>
      </xdr:nvSpPr>
      <xdr:spPr>
        <a:xfrm>
          <a:off x="22199600"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133350</xdr:rowOff>
    </xdr:from>
    <xdr:to>
      <xdr:col>112</xdr:col>
      <xdr:colOff>38100</xdr:colOff>
      <xdr:row>86</xdr:row>
      <xdr:rowOff>63500</xdr:rowOff>
    </xdr:to>
    <xdr:sp macro="" textlink="">
      <xdr:nvSpPr>
        <xdr:cNvPr id="832" name="楕円 831"/>
        <xdr:cNvSpPr/>
      </xdr:nvSpPr>
      <xdr:spPr>
        <a:xfrm>
          <a:off x="21272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12700</xdr:rowOff>
    </xdr:from>
    <xdr:to>
      <xdr:col>116</xdr:col>
      <xdr:colOff>63500</xdr:colOff>
      <xdr:row>86</xdr:row>
      <xdr:rowOff>12700</xdr:rowOff>
    </xdr:to>
    <xdr:cxnSp macro="">
      <xdr:nvCxnSpPr>
        <xdr:cNvPr id="833" name="直線コネクタ 832"/>
        <xdr:cNvCxnSpPr/>
      </xdr:nvCxnSpPr>
      <xdr:spPr>
        <a:xfrm>
          <a:off x="21323300" y="14757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132080</xdr:rowOff>
    </xdr:from>
    <xdr:to>
      <xdr:col>107</xdr:col>
      <xdr:colOff>101600</xdr:colOff>
      <xdr:row>86</xdr:row>
      <xdr:rowOff>62230</xdr:rowOff>
    </xdr:to>
    <xdr:sp macro="" textlink="">
      <xdr:nvSpPr>
        <xdr:cNvPr id="834" name="楕円 833"/>
        <xdr:cNvSpPr/>
      </xdr:nvSpPr>
      <xdr:spPr>
        <a:xfrm>
          <a:off x="20383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11430</xdr:rowOff>
    </xdr:from>
    <xdr:to>
      <xdr:col>111</xdr:col>
      <xdr:colOff>177800</xdr:colOff>
      <xdr:row>86</xdr:row>
      <xdr:rowOff>12700</xdr:rowOff>
    </xdr:to>
    <xdr:cxnSp macro="">
      <xdr:nvCxnSpPr>
        <xdr:cNvPr id="835" name="直線コネクタ 834"/>
        <xdr:cNvCxnSpPr/>
      </xdr:nvCxnSpPr>
      <xdr:spPr>
        <a:xfrm>
          <a:off x="20434300" y="147561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130811</xdr:rowOff>
    </xdr:from>
    <xdr:to>
      <xdr:col>102</xdr:col>
      <xdr:colOff>165100</xdr:colOff>
      <xdr:row>86</xdr:row>
      <xdr:rowOff>60961</xdr:rowOff>
    </xdr:to>
    <xdr:sp macro="" textlink="">
      <xdr:nvSpPr>
        <xdr:cNvPr id="836" name="楕円 835"/>
        <xdr:cNvSpPr/>
      </xdr:nvSpPr>
      <xdr:spPr>
        <a:xfrm>
          <a:off x="19494500" y="1470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10161</xdr:rowOff>
    </xdr:from>
    <xdr:to>
      <xdr:col>107</xdr:col>
      <xdr:colOff>50800</xdr:colOff>
      <xdr:row>86</xdr:row>
      <xdr:rowOff>11430</xdr:rowOff>
    </xdr:to>
    <xdr:cxnSp macro="">
      <xdr:nvCxnSpPr>
        <xdr:cNvPr id="837" name="直線コネクタ 836"/>
        <xdr:cNvCxnSpPr/>
      </xdr:nvCxnSpPr>
      <xdr:spPr>
        <a:xfrm>
          <a:off x="19545300" y="147548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39370</xdr:rowOff>
    </xdr:from>
    <xdr:to>
      <xdr:col>98</xdr:col>
      <xdr:colOff>38100</xdr:colOff>
      <xdr:row>86</xdr:row>
      <xdr:rowOff>140970</xdr:rowOff>
    </xdr:to>
    <xdr:sp macro="" textlink="">
      <xdr:nvSpPr>
        <xdr:cNvPr id="838" name="楕円 837"/>
        <xdr:cNvSpPr/>
      </xdr:nvSpPr>
      <xdr:spPr>
        <a:xfrm>
          <a:off x="18605500" y="1478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10161</xdr:rowOff>
    </xdr:from>
    <xdr:to>
      <xdr:col>102</xdr:col>
      <xdr:colOff>114300</xdr:colOff>
      <xdr:row>86</xdr:row>
      <xdr:rowOff>90170</xdr:rowOff>
    </xdr:to>
    <xdr:cxnSp macro="">
      <xdr:nvCxnSpPr>
        <xdr:cNvPr id="839" name="直線コネクタ 838"/>
        <xdr:cNvCxnSpPr/>
      </xdr:nvCxnSpPr>
      <xdr:spPr>
        <a:xfrm flipV="1">
          <a:off x="18656300" y="1475486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140988</xdr:rowOff>
    </xdr:from>
    <xdr:ext cx="469744" cy="259045"/>
    <xdr:sp macro="" textlink="">
      <xdr:nvSpPr>
        <xdr:cNvPr id="840" name="n_1aveValue【消防施設】&#10;一人当たり面積"/>
        <xdr:cNvSpPr txBox="1"/>
      </xdr:nvSpPr>
      <xdr:spPr>
        <a:xfrm>
          <a:off x="21075727" y="143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121938</xdr:rowOff>
    </xdr:from>
    <xdr:ext cx="469744" cy="259045"/>
    <xdr:sp macro="" textlink="">
      <xdr:nvSpPr>
        <xdr:cNvPr id="841" name="n_2aveValue【消防施設】&#10;一人当たり面積"/>
        <xdr:cNvSpPr txBox="1"/>
      </xdr:nvSpPr>
      <xdr:spPr>
        <a:xfrm>
          <a:off x="201994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42" name="n_3aveValue【消防施設】&#10;一人当たり面積"/>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7638</xdr:rowOff>
    </xdr:from>
    <xdr:ext cx="469744" cy="259045"/>
    <xdr:sp macro="" textlink="">
      <xdr:nvSpPr>
        <xdr:cNvPr id="843" name="n_4aveValue【消防施設】&#10;一人当たり面積"/>
        <xdr:cNvSpPr txBox="1"/>
      </xdr:nvSpPr>
      <xdr:spPr>
        <a:xfrm>
          <a:off x="184214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54627</xdr:rowOff>
    </xdr:from>
    <xdr:ext cx="469744" cy="259045"/>
    <xdr:sp macro="" textlink="">
      <xdr:nvSpPr>
        <xdr:cNvPr id="844" name="n_1mainValue【消防施設】&#10;一人当たり面積"/>
        <xdr:cNvSpPr txBox="1"/>
      </xdr:nvSpPr>
      <xdr:spPr>
        <a:xfrm>
          <a:off x="210757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53357</xdr:rowOff>
    </xdr:from>
    <xdr:ext cx="469744" cy="259045"/>
    <xdr:sp macro="" textlink="">
      <xdr:nvSpPr>
        <xdr:cNvPr id="845" name="n_2mainValue【消防施設】&#10;一人当たり面積"/>
        <xdr:cNvSpPr txBox="1"/>
      </xdr:nvSpPr>
      <xdr:spPr>
        <a:xfrm>
          <a:off x="20199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52088</xdr:rowOff>
    </xdr:from>
    <xdr:ext cx="469744" cy="259045"/>
    <xdr:sp macro="" textlink="">
      <xdr:nvSpPr>
        <xdr:cNvPr id="846" name="n_3mainValue【消防施設】&#10;一人当たり面積"/>
        <xdr:cNvSpPr txBox="1"/>
      </xdr:nvSpPr>
      <xdr:spPr>
        <a:xfrm>
          <a:off x="19310427" y="1479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132097</xdr:rowOff>
    </xdr:from>
    <xdr:ext cx="469744" cy="259045"/>
    <xdr:sp macro="" textlink="">
      <xdr:nvSpPr>
        <xdr:cNvPr id="847" name="n_4mainValue【消防施設】&#10;一人当たり面積"/>
        <xdr:cNvSpPr txBox="1"/>
      </xdr:nvSpPr>
      <xdr:spPr>
        <a:xfrm>
          <a:off x="18421427" y="1487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8" name="正方形/長方形 8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9" name="正方形/長方形 8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0" name="正方形/長方形 8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1" name="正方形/長方形 8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2" name="正方形/長方形 8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3" name="正方形/長方形 8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4" name="正方形/長方形 8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正方形/長方形 8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6" name="テキスト ボックス 8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7" name="直線コネクタ 8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8" name="テキスト ボックス 85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9" name="直線コネクタ 85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60" name="テキスト ボックス 85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61" name="直線コネクタ 86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2" name="テキスト ボックス 86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3" name="直線コネクタ 86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4" name="テキスト ボックス 86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5" name="直線コネクタ 86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6" name="テキスト ボックス 86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7" name="直線コネクタ 86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8" name="テキスト ボックス 86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9" name="直線コネクタ 86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70" name="テキスト ボックス 86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1" name="直線コネクタ 8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84364</xdr:rowOff>
    </xdr:from>
    <xdr:to>
      <xdr:col>85</xdr:col>
      <xdr:colOff>126364</xdr:colOff>
      <xdr:row>108</xdr:row>
      <xdr:rowOff>162742</xdr:rowOff>
    </xdr:to>
    <xdr:cxnSp macro="">
      <xdr:nvCxnSpPr>
        <xdr:cNvPr id="873" name="直線コネクタ 872"/>
        <xdr:cNvCxnSpPr/>
      </xdr:nvCxnSpPr>
      <xdr:spPr>
        <a:xfrm flipV="1">
          <a:off x="16318864" y="17229364"/>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166569</xdr:rowOff>
    </xdr:from>
    <xdr:ext cx="405111" cy="259045"/>
    <xdr:sp macro="" textlink="">
      <xdr:nvSpPr>
        <xdr:cNvPr id="874" name="【庁舎】&#10;有形固定資産減価償却率最小値テキスト"/>
        <xdr:cNvSpPr txBox="1"/>
      </xdr:nvSpPr>
      <xdr:spPr>
        <a:xfrm>
          <a:off x="16357600" y="186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162742</xdr:rowOff>
    </xdr:from>
    <xdr:to>
      <xdr:col>86</xdr:col>
      <xdr:colOff>25400</xdr:colOff>
      <xdr:row>108</xdr:row>
      <xdr:rowOff>162742</xdr:rowOff>
    </xdr:to>
    <xdr:cxnSp macro="">
      <xdr:nvCxnSpPr>
        <xdr:cNvPr id="875" name="直線コネクタ 874"/>
        <xdr:cNvCxnSpPr/>
      </xdr:nvCxnSpPr>
      <xdr:spPr>
        <a:xfrm>
          <a:off x="16230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31041</xdr:rowOff>
    </xdr:from>
    <xdr:ext cx="340478" cy="259045"/>
    <xdr:sp macro="" textlink="">
      <xdr:nvSpPr>
        <xdr:cNvPr id="876" name="【庁舎】&#10;有形固定資産減価償却率最大値テキスト"/>
        <xdr:cNvSpPr txBox="1"/>
      </xdr:nvSpPr>
      <xdr:spPr>
        <a:xfrm>
          <a:off x="16357600" y="170045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84364</xdr:rowOff>
    </xdr:from>
    <xdr:to>
      <xdr:col>86</xdr:col>
      <xdr:colOff>25400</xdr:colOff>
      <xdr:row>100</xdr:row>
      <xdr:rowOff>84364</xdr:rowOff>
    </xdr:to>
    <xdr:cxnSp macro="">
      <xdr:nvCxnSpPr>
        <xdr:cNvPr id="877" name="直線コネクタ 876"/>
        <xdr:cNvCxnSpPr/>
      </xdr:nvCxnSpPr>
      <xdr:spPr>
        <a:xfrm>
          <a:off x="16230600" y="1722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58075</xdr:rowOff>
    </xdr:from>
    <xdr:ext cx="405111" cy="259045"/>
    <xdr:sp macro="" textlink="">
      <xdr:nvSpPr>
        <xdr:cNvPr id="878" name="【庁舎】&#10;有形固定資産減価償却率平均値テキスト"/>
        <xdr:cNvSpPr txBox="1"/>
      </xdr:nvSpPr>
      <xdr:spPr>
        <a:xfrm>
          <a:off x="16357600" y="17717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35198</xdr:rowOff>
    </xdr:from>
    <xdr:to>
      <xdr:col>85</xdr:col>
      <xdr:colOff>177800</xdr:colOff>
      <xdr:row>104</xdr:row>
      <xdr:rowOff>136798</xdr:rowOff>
    </xdr:to>
    <xdr:sp macro="" textlink="">
      <xdr:nvSpPr>
        <xdr:cNvPr id="879" name="フローチャート: 判断 878"/>
        <xdr:cNvSpPr/>
      </xdr:nvSpPr>
      <xdr:spPr>
        <a:xfrm>
          <a:off x="162687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110308</xdr:rowOff>
    </xdr:from>
    <xdr:to>
      <xdr:col>81</xdr:col>
      <xdr:colOff>101600</xdr:colOff>
      <xdr:row>105</xdr:row>
      <xdr:rowOff>40458</xdr:rowOff>
    </xdr:to>
    <xdr:sp macro="" textlink="">
      <xdr:nvSpPr>
        <xdr:cNvPr id="880" name="フローチャート: 判断 879"/>
        <xdr:cNvSpPr/>
      </xdr:nvSpPr>
      <xdr:spPr>
        <a:xfrm>
          <a:off x="15430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881" name="フローチャート: 判断 880"/>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82" name="フローチャート: 判断 881"/>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883" name="フローチャート: 判断 882"/>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4" name="テキスト ボックス 8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5" name="テキスト ボックス 8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6" name="テキスト ボックス 8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7" name="テキスト ボックス 8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8" name="テキスト ボックス 8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164193</xdr:rowOff>
    </xdr:from>
    <xdr:to>
      <xdr:col>85</xdr:col>
      <xdr:colOff>177800</xdr:colOff>
      <xdr:row>106</xdr:row>
      <xdr:rowOff>94343</xdr:rowOff>
    </xdr:to>
    <xdr:sp macro="" textlink="">
      <xdr:nvSpPr>
        <xdr:cNvPr id="889" name="楕円 888"/>
        <xdr:cNvSpPr/>
      </xdr:nvSpPr>
      <xdr:spPr>
        <a:xfrm>
          <a:off x="162687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142620</xdr:rowOff>
    </xdr:from>
    <xdr:ext cx="405111" cy="259045"/>
    <xdr:sp macro="" textlink="">
      <xdr:nvSpPr>
        <xdr:cNvPr id="890" name="【庁舎】&#10;有形固定資産減価償却率該当値テキスト"/>
        <xdr:cNvSpPr txBox="1"/>
      </xdr:nvSpPr>
      <xdr:spPr>
        <a:xfrm>
          <a:off x="16357600"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147864</xdr:rowOff>
    </xdr:from>
    <xdr:to>
      <xdr:col>81</xdr:col>
      <xdr:colOff>101600</xdr:colOff>
      <xdr:row>106</xdr:row>
      <xdr:rowOff>78014</xdr:rowOff>
    </xdr:to>
    <xdr:sp macro="" textlink="">
      <xdr:nvSpPr>
        <xdr:cNvPr id="891" name="楕円 890"/>
        <xdr:cNvSpPr/>
      </xdr:nvSpPr>
      <xdr:spPr>
        <a:xfrm>
          <a:off x="15430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27214</xdr:rowOff>
    </xdr:from>
    <xdr:to>
      <xdr:col>85</xdr:col>
      <xdr:colOff>127000</xdr:colOff>
      <xdr:row>106</xdr:row>
      <xdr:rowOff>43543</xdr:rowOff>
    </xdr:to>
    <xdr:cxnSp macro="">
      <xdr:nvCxnSpPr>
        <xdr:cNvPr id="892" name="直線コネクタ 891"/>
        <xdr:cNvCxnSpPr/>
      </xdr:nvCxnSpPr>
      <xdr:spPr>
        <a:xfrm>
          <a:off x="15481300" y="182009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893" name="楕円 892"/>
        <xdr:cNvSpPr/>
      </xdr:nvSpPr>
      <xdr:spPr>
        <a:xfrm>
          <a:off x="14541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106</xdr:row>
      <xdr:rowOff>27214</xdr:rowOff>
    </xdr:to>
    <xdr:cxnSp macro="">
      <xdr:nvCxnSpPr>
        <xdr:cNvPr id="894" name="直線コネクタ 893"/>
        <xdr:cNvCxnSpPr/>
      </xdr:nvCxnSpPr>
      <xdr:spPr>
        <a:xfrm>
          <a:off x="14592300" y="18055589"/>
          <a:ext cx="8890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74386</xdr:rowOff>
    </xdr:from>
    <xdr:to>
      <xdr:col>72</xdr:col>
      <xdr:colOff>38100</xdr:colOff>
      <xdr:row>106</xdr:row>
      <xdr:rowOff>4536</xdr:rowOff>
    </xdr:to>
    <xdr:sp macro="" textlink="">
      <xdr:nvSpPr>
        <xdr:cNvPr id="895" name="楕円 894"/>
        <xdr:cNvSpPr/>
      </xdr:nvSpPr>
      <xdr:spPr>
        <a:xfrm>
          <a:off x="13652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53339</xdr:rowOff>
    </xdr:from>
    <xdr:to>
      <xdr:col>76</xdr:col>
      <xdr:colOff>114300</xdr:colOff>
      <xdr:row>105</xdr:row>
      <xdr:rowOff>125186</xdr:rowOff>
    </xdr:to>
    <xdr:cxnSp macro="">
      <xdr:nvCxnSpPr>
        <xdr:cNvPr id="896" name="直線コネクタ 895"/>
        <xdr:cNvCxnSpPr/>
      </xdr:nvCxnSpPr>
      <xdr:spPr>
        <a:xfrm flipV="1">
          <a:off x="13703300" y="18055589"/>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165826</xdr:rowOff>
    </xdr:from>
    <xdr:to>
      <xdr:col>67</xdr:col>
      <xdr:colOff>101600</xdr:colOff>
      <xdr:row>105</xdr:row>
      <xdr:rowOff>95976</xdr:rowOff>
    </xdr:to>
    <xdr:sp macro="" textlink="">
      <xdr:nvSpPr>
        <xdr:cNvPr id="897" name="楕円 896"/>
        <xdr:cNvSpPr/>
      </xdr:nvSpPr>
      <xdr:spPr>
        <a:xfrm>
          <a:off x="12763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45176</xdr:rowOff>
    </xdr:from>
    <xdr:to>
      <xdr:col>71</xdr:col>
      <xdr:colOff>177800</xdr:colOff>
      <xdr:row>105</xdr:row>
      <xdr:rowOff>125186</xdr:rowOff>
    </xdr:to>
    <xdr:cxnSp macro="">
      <xdr:nvCxnSpPr>
        <xdr:cNvPr id="898" name="直線コネクタ 897"/>
        <xdr:cNvCxnSpPr/>
      </xdr:nvCxnSpPr>
      <xdr:spPr>
        <a:xfrm>
          <a:off x="12814300" y="1804742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56985</xdr:rowOff>
    </xdr:from>
    <xdr:ext cx="405111" cy="259045"/>
    <xdr:sp macro="" textlink="">
      <xdr:nvSpPr>
        <xdr:cNvPr id="899" name="n_1aveValue【庁舎】&#10;有形固定資産減価償却率"/>
        <xdr:cNvSpPr txBox="1"/>
      </xdr:nvSpPr>
      <xdr:spPr>
        <a:xfrm>
          <a:off x="152660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900" name="n_2aveValue【庁舎】&#10;有形固定資産減価償却率"/>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901" name="n_3aveValue【庁舎】&#10;有形固定資産減価償却率"/>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902" name="n_4aveValue【庁舎】&#10;有形固定資産減価償却率"/>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69141</xdr:rowOff>
    </xdr:from>
    <xdr:ext cx="405111" cy="259045"/>
    <xdr:sp macro="" textlink="">
      <xdr:nvSpPr>
        <xdr:cNvPr id="903" name="n_1mainValue【庁舎】&#10;有形固定資産減価償却率"/>
        <xdr:cNvSpPr txBox="1"/>
      </xdr:nvSpPr>
      <xdr:spPr>
        <a:xfrm>
          <a:off x="152660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904" name="n_2mainValue【庁舎】&#10;有形固定資産減価償却率"/>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167113</xdr:rowOff>
    </xdr:from>
    <xdr:ext cx="405111" cy="259045"/>
    <xdr:sp macro="" textlink="">
      <xdr:nvSpPr>
        <xdr:cNvPr id="905" name="n_3mainValue【庁舎】&#10;有形固定資産減価償却率"/>
        <xdr:cNvSpPr txBox="1"/>
      </xdr:nvSpPr>
      <xdr:spPr>
        <a:xfrm>
          <a:off x="13500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906" name="n_4mainValue【庁舎】&#10;有形固定資産減価償却率"/>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7" name="正方形/長方形 9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8" name="正方形/長方形 9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9" name="正方形/長方形 9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0" name="正方形/長方形 9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1" name="正方形/長方形 9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2" name="正方形/長方形 9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3" name="正方形/長方形 9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4" name="正方形/長方形 9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5" name="テキスト ボックス 9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6" name="直線コネクタ 9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7" name="テキスト ボックス 91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18" name="直線コネクタ 91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9" name="テキスト ボックス 91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20" name="直線コネクタ 91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21" name="テキスト ボックス 92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22" name="直線コネクタ 92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3" name="テキスト ボックス 92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4" name="直線コネクタ 92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5" name="テキスト ボックス 92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6" name="直線コネクタ 92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7" name="テキスト ボックス 92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8" name="直線コネクタ 9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9" name="テキスト ボックス 9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3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45720</xdr:rowOff>
    </xdr:from>
    <xdr:to>
      <xdr:col>116</xdr:col>
      <xdr:colOff>62864</xdr:colOff>
      <xdr:row>109</xdr:row>
      <xdr:rowOff>20955</xdr:rowOff>
    </xdr:to>
    <xdr:cxnSp macro="">
      <xdr:nvCxnSpPr>
        <xdr:cNvPr id="931" name="直線コネクタ 930"/>
        <xdr:cNvCxnSpPr/>
      </xdr:nvCxnSpPr>
      <xdr:spPr>
        <a:xfrm flipV="1">
          <a:off x="22160864" y="17190720"/>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24782</xdr:rowOff>
    </xdr:from>
    <xdr:ext cx="469744" cy="259045"/>
    <xdr:sp macro="" textlink="">
      <xdr:nvSpPr>
        <xdr:cNvPr id="932" name="【庁舎】&#10;一人当たり面積最小値テキスト"/>
        <xdr:cNvSpPr txBox="1"/>
      </xdr:nvSpPr>
      <xdr:spPr>
        <a:xfrm>
          <a:off x="22199600" y="187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20955</xdr:rowOff>
    </xdr:from>
    <xdr:to>
      <xdr:col>116</xdr:col>
      <xdr:colOff>152400</xdr:colOff>
      <xdr:row>109</xdr:row>
      <xdr:rowOff>20955</xdr:rowOff>
    </xdr:to>
    <xdr:cxnSp macro="">
      <xdr:nvCxnSpPr>
        <xdr:cNvPr id="933" name="直線コネクタ 932"/>
        <xdr:cNvCxnSpPr/>
      </xdr:nvCxnSpPr>
      <xdr:spPr>
        <a:xfrm>
          <a:off x="22072600" y="1870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163847</xdr:rowOff>
    </xdr:from>
    <xdr:ext cx="469744" cy="259045"/>
    <xdr:sp macro="" textlink="">
      <xdr:nvSpPr>
        <xdr:cNvPr id="934" name="【庁舎】&#10;一人当たり面積最大値テキスト"/>
        <xdr:cNvSpPr txBox="1"/>
      </xdr:nvSpPr>
      <xdr:spPr>
        <a:xfrm>
          <a:off x="22199600" y="1696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45720</xdr:rowOff>
    </xdr:from>
    <xdr:to>
      <xdr:col>116</xdr:col>
      <xdr:colOff>152400</xdr:colOff>
      <xdr:row>100</xdr:row>
      <xdr:rowOff>45720</xdr:rowOff>
    </xdr:to>
    <xdr:cxnSp macro="">
      <xdr:nvCxnSpPr>
        <xdr:cNvPr id="935" name="直線コネクタ 934"/>
        <xdr:cNvCxnSpPr/>
      </xdr:nvCxnSpPr>
      <xdr:spPr>
        <a:xfrm>
          <a:off x="22072600" y="1719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137813</xdr:rowOff>
    </xdr:from>
    <xdr:ext cx="469744" cy="259045"/>
    <xdr:sp macro="" textlink="">
      <xdr:nvSpPr>
        <xdr:cNvPr id="936" name="【庁舎】&#10;一人当たり面積平均値テキスト"/>
        <xdr:cNvSpPr txBox="1"/>
      </xdr:nvSpPr>
      <xdr:spPr>
        <a:xfrm>
          <a:off x="22199600" y="18140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114936</xdr:rowOff>
    </xdr:from>
    <xdr:to>
      <xdr:col>116</xdr:col>
      <xdr:colOff>114300</xdr:colOff>
      <xdr:row>107</xdr:row>
      <xdr:rowOff>45086</xdr:rowOff>
    </xdr:to>
    <xdr:sp macro="" textlink="">
      <xdr:nvSpPr>
        <xdr:cNvPr id="937" name="フローチャート: 判断 936"/>
        <xdr:cNvSpPr/>
      </xdr:nvSpPr>
      <xdr:spPr>
        <a:xfrm>
          <a:off x="22110700" y="1828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31114</xdr:rowOff>
    </xdr:from>
    <xdr:to>
      <xdr:col>112</xdr:col>
      <xdr:colOff>38100</xdr:colOff>
      <xdr:row>107</xdr:row>
      <xdr:rowOff>132714</xdr:rowOff>
    </xdr:to>
    <xdr:sp macro="" textlink="">
      <xdr:nvSpPr>
        <xdr:cNvPr id="938" name="フローチャート: 判断 937"/>
        <xdr:cNvSpPr/>
      </xdr:nvSpPr>
      <xdr:spPr>
        <a:xfrm>
          <a:off x="21272500" y="1837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38736</xdr:rowOff>
    </xdr:from>
    <xdr:to>
      <xdr:col>107</xdr:col>
      <xdr:colOff>101600</xdr:colOff>
      <xdr:row>107</xdr:row>
      <xdr:rowOff>140336</xdr:rowOff>
    </xdr:to>
    <xdr:sp macro="" textlink="">
      <xdr:nvSpPr>
        <xdr:cNvPr id="939" name="フローチャート: 判断 938"/>
        <xdr:cNvSpPr/>
      </xdr:nvSpPr>
      <xdr:spPr>
        <a:xfrm>
          <a:off x="20383500" y="1838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636</xdr:rowOff>
    </xdr:from>
    <xdr:to>
      <xdr:col>102</xdr:col>
      <xdr:colOff>165100</xdr:colOff>
      <xdr:row>107</xdr:row>
      <xdr:rowOff>102236</xdr:rowOff>
    </xdr:to>
    <xdr:sp macro="" textlink="">
      <xdr:nvSpPr>
        <xdr:cNvPr id="940" name="フローチャート: 判断 939"/>
        <xdr:cNvSpPr/>
      </xdr:nvSpPr>
      <xdr:spPr>
        <a:xfrm>
          <a:off x="19494500" y="1834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90170</xdr:rowOff>
    </xdr:from>
    <xdr:to>
      <xdr:col>98</xdr:col>
      <xdr:colOff>38100</xdr:colOff>
      <xdr:row>108</xdr:row>
      <xdr:rowOff>20320</xdr:rowOff>
    </xdr:to>
    <xdr:sp macro="" textlink="">
      <xdr:nvSpPr>
        <xdr:cNvPr id="941" name="フローチャート: 判断 940"/>
        <xdr:cNvSpPr/>
      </xdr:nvSpPr>
      <xdr:spPr>
        <a:xfrm>
          <a:off x="18605500" y="1843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2" name="テキスト ボックス 94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3" name="テキスト ボックス 94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4" name="テキスト ボックス 94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5" name="テキスト ボックス 94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6" name="テキスト ボックス 94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59689</xdr:rowOff>
    </xdr:from>
    <xdr:to>
      <xdr:col>116</xdr:col>
      <xdr:colOff>114300</xdr:colOff>
      <xdr:row>108</xdr:row>
      <xdr:rowOff>161289</xdr:rowOff>
    </xdr:to>
    <xdr:sp macro="" textlink="">
      <xdr:nvSpPr>
        <xdr:cNvPr id="947" name="楕円 946"/>
        <xdr:cNvSpPr/>
      </xdr:nvSpPr>
      <xdr:spPr>
        <a:xfrm>
          <a:off x="221107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146066</xdr:rowOff>
    </xdr:from>
    <xdr:ext cx="469744" cy="259045"/>
    <xdr:sp macro="" textlink="">
      <xdr:nvSpPr>
        <xdr:cNvPr id="948" name="【庁舎】&#10;一人当たり面積該当値テキスト"/>
        <xdr:cNvSpPr txBox="1"/>
      </xdr:nvSpPr>
      <xdr:spPr>
        <a:xfrm>
          <a:off x="22199600" y="1849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55880</xdr:rowOff>
    </xdr:from>
    <xdr:to>
      <xdr:col>112</xdr:col>
      <xdr:colOff>38100</xdr:colOff>
      <xdr:row>108</xdr:row>
      <xdr:rowOff>157480</xdr:rowOff>
    </xdr:to>
    <xdr:sp macro="" textlink="">
      <xdr:nvSpPr>
        <xdr:cNvPr id="949" name="楕円 948"/>
        <xdr:cNvSpPr/>
      </xdr:nvSpPr>
      <xdr:spPr>
        <a:xfrm>
          <a:off x="21272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106680</xdr:rowOff>
    </xdr:from>
    <xdr:to>
      <xdr:col>116</xdr:col>
      <xdr:colOff>63500</xdr:colOff>
      <xdr:row>108</xdr:row>
      <xdr:rowOff>110489</xdr:rowOff>
    </xdr:to>
    <xdr:cxnSp macro="">
      <xdr:nvCxnSpPr>
        <xdr:cNvPr id="950" name="直線コネクタ 949"/>
        <xdr:cNvCxnSpPr/>
      </xdr:nvCxnSpPr>
      <xdr:spPr>
        <a:xfrm>
          <a:off x="21323300" y="186232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52070</xdr:rowOff>
    </xdr:from>
    <xdr:to>
      <xdr:col>107</xdr:col>
      <xdr:colOff>101600</xdr:colOff>
      <xdr:row>108</xdr:row>
      <xdr:rowOff>153670</xdr:rowOff>
    </xdr:to>
    <xdr:sp macro="" textlink="">
      <xdr:nvSpPr>
        <xdr:cNvPr id="951" name="楕円 950"/>
        <xdr:cNvSpPr/>
      </xdr:nvSpPr>
      <xdr:spPr>
        <a:xfrm>
          <a:off x="20383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102870</xdr:rowOff>
    </xdr:from>
    <xdr:to>
      <xdr:col>111</xdr:col>
      <xdr:colOff>177800</xdr:colOff>
      <xdr:row>108</xdr:row>
      <xdr:rowOff>106680</xdr:rowOff>
    </xdr:to>
    <xdr:cxnSp macro="">
      <xdr:nvCxnSpPr>
        <xdr:cNvPr id="952" name="直線コネクタ 951"/>
        <xdr:cNvCxnSpPr/>
      </xdr:nvCxnSpPr>
      <xdr:spPr>
        <a:xfrm>
          <a:off x="20434300" y="18619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29211</xdr:rowOff>
    </xdr:from>
    <xdr:to>
      <xdr:col>102</xdr:col>
      <xdr:colOff>165100</xdr:colOff>
      <xdr:row>108</xdr:row>
      <xdr:rowOff>130811</xdr:rowOff>
    </xdr:to>
    <xdr:sp macro="" textlink="">
      <xdr:nvSpPr>
        <xdr:cNvPr id="953" name="楕円 952"/>
        <xdr:cNvSpPr/>
      </xdr:nvSpPr>
      <xdr:spPr>
        <a:xfrm>
          <a:off x="194945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80011</xdr:rowOff>
    </xdr:from>
    <xdr:to>
      <xdr:col>107</xdr:col>
      <xdr:colOff>50800</xdr:colOff>
      <xdr:row>108</xdr:row>
      <xdr:rowOff>102870</xdr:rowOff>
    </xdr:to>
    <xdr:cxnSp macro="">
      <xdr:nvCxnSpPr>
        <xdr:cNvPr id="954" name="直線コネクタ 953"/>
        <xdr:cNvCxnSpPr/>
      </xdr:nvCxnSpPr>
      <xdr:spPr>
        <a:xfrm>
          <a:off x="19545300" y="185966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25400</xdr:rowOff>
    </xdr:from>
    <xdr:to>
      <xdr:col>98</xdr:col>
      <xdr:colOff>38100</xdr:colOff>
      <xdr:row>108</xdr:row>
      <xdr:rowOff>127000</xdr:rowOff>
    </xdr:to>
    <xdr:sp macro="" textlink="">
      <xdr:nvSpPr>
        <xdr:cNvPr id="955" name="楕円 954"/>
        <xdr:cNvSpPr/>
      </xdr:nvSpPr>
      <xdr:spPr>
        <a:xfrm>
          <a:off x="18605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76200</xdr:rowOff>
    </xdr:from>
    <xdr:to>
      <xdr:col>102</xdr:col>
      <xdr:colOff>114300</xdr:colOff>
      <xdr:row>108</xdr:row>
      <xdr:rowOff>80011</xdr:rowOff>
    </xdr:to>
    <xdr:cxnSp macro="">
      <xdr:nvCxnSpPr>
        <xdr:cNvPr id="956" name="直線コネクタ 955"/>
        <xdr:cNvCxnSpPr/>
      </xdr:nvCxnSpPr>
      <xdr:spPr>
        <a:xfrm>
          <a:off x="18656300" y="185928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149241</xdr:rowOff>
    </xdr:from>
    <xdr:ext cx="469744" cy="259045"/>
    <xdr:sp macro="" textlink="">
      <xdr:nvSpPr>
        <xdr:cNvPr id="957" name="n_1aveValue【庁舎】&#10;一人当たり面積"/>
        <xdr:cNvSpPr txBox="1"/>
      </xdr:nvSpPr>
      <xdr:spPr>
        <a:xfrm>
          <a:off x="21075727" y="1815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156863</xdr:rowOff>
    </xdr:from>
    <xdr:ext cx="469744" cy="259045"/>
    <xdr:sp macro="" textlink="">
      <xdr:nvSpPr>
        <xdr:cNvPr id="958" name="n_2aveValue【庁舎】&#10;一人当たり面積"/>
        <xdr:cNvSpPr txBox="1"/>
      </xdr:nvSpPr>
      <xdr:spPr>
        <a:xfrm>
          <a:off x="20199427" y="1815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118763</xdr:rowOff>
    </xdr:from>
    <xdr:ext cx="469744" cy="259045"/>
    <xdr:sp macro="" textlink="">
      <xdr:nvSpPr>
        <xdr:cNvPr id="959" name="n_3aveValue【庁舎】&#10;一人当たり面積"/>
        <xdr:cNvSpPr txBox="1"/>
      </xdr:nvSpPr>
      <xdr:spPr>
        <a:xfrm>
          <a:off x="19310427" y="1812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36847</xdr:rowOff>
    </xdr:from>
    <xdr:ext cx="469744" cy="259045"/>
    <xdr:sp macro="" textlink="">
      <xdr:nvSpPr>
        <xdr:cNvPr id="960" name="n_4aveValue【庁舎】&#10;一人当たり面積"/>
        <xdr:cNvSpPr txBox="1"/>
      </xdr:nvSpPr>
      <xdr:spPr>
        <a:xfrm>
          <a:off x="18421427" y="182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148607</xdr:rowOff>
    </xdr:from>
    <xdr:ext cx="469744" cy="259045"/>
    <xdr:sp macro="" textlink="">
      <xdr:nvSpPr>
        <xdr:cNvPr id="961" name="n_1mainValue【庁舎】&#10;一人当たり面積"/>
        <xdr:cNvSpPr txBox="1"/>
      </xdr:nvSpPr>
      <xdr:spPr>
        <a:xfrm>
          <a:off x="210757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144797</xdr:rowOff>
    </xdr:from>
    <xdr:ext cx="469744" cy="259045"/>
    <xdr:sp macro="" textlink="">
      <xdr:nvSpPr>
        <xdr:cNvPr id="962" name="n_2mainValue【庁舎】&#10;一人当たり面積"/>
        <xdr:cNvSpPr txBox="1"/>
      </xdr:nvSpPr>
      <xdr:spPr>
        <a:xfrm>
          <a:off x="20199427"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121938</xdr:rowOff>
    </xdr:from>
    <xdr:ext cx="469744" cy="259045"/>
    <xdr:sp macro="" textlink="">
      <xdr:nvSpPr>
        <xdr:cNvPr id="963" name="n_3mainValue【庁舎】&#10;一人当たり面積"/>
        <xdr:cNvSpPr txBox="1"/>
      </xdr:nvSpPr>
      <xdr:spPr>
        <a:xfrm>
          <a:off x="19310427"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118127</xdr:rowOff>
    </xdr:from>
    <xdr:ext cx="469744" cy="259045"/>
    <xdr:sp macro="" textlink="">
      <xdr:nvSpPr>
        <xdr:cNvPr id="964" name="n_4mainValue【庁舎】&#10;一人当たり面積"/>
        <xdr:cNvSpPr txBox="1"/>
      </xdr:nvSpPr>
      <xdr:spPr>
        <a:xfrm>
          <a:off x="18421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5" name="正方形/長方形 9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6" name="正方形/長方形 9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7" name="テキスト ボックス 9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既存の主要な公共施設は、その多くが昭和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ており、耐震改修や設備更新等の利用に際して必要な改修を実施してきているが、施設の統廃合・建替更新は行っていない。このため、ほとんどの類型において、有形固定資産減価償却率が類似団体を上回っている。また、本村においては施設建設当時の想定人口（１万人程度）よりも人口が増えている（１万６千人弱）ため、多くの施設で一人当たり面積が類似団体より低くなっている。一般廃棄物処理施設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広域連合が建設した新施設が竣工したため、有形固定資産減価償却率が大幅に減少した。公共施設については、施設等総合管理計画に基づき、計画的に老朽化対策を行っていくとともに、人口の推移を見極めながら必要な施設については整備を推進した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15,754
15,417
40.99
8,580,939
8,067,857
477,360
4,547,468
5,555,273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基準財政需要額は、幼児教育・保育無償化により、主に社会福祉費が伸び、前年度比</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％の増となった。基準財政収入額は、地方消費税交付金、固定資産税の増などにより、前年度比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％の増となった。財政力指数としては前年度と同値で、全国平均、県平均を上回り、類似団体でも上位に位置しているが、今後も税の徴収強化等により収入の確保に努めていく。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45</xdr:row>
      <xdr:rowOff>79828</xdr:rowOff>
    </xdr:to>
    <xdr:cxnSp macro="">
      <xdr:nvCxnSpPr>
        <xdr:cNvPr id="66" name="直線コネクタ 65"/>
        <xdr:cNvCxnSpPr/>
      </xdr:nvCxnSpPr>
      <xdr:spPr>
        <a:xfrm flipV="1">
          <a:off x="4953000" y="622662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145143</xdr:rowOff>
    </xdr:to>
    <xdr:cxnSp macro="">
      <xdr:nvCxnSpPr>
        <xdr:cNvPr id="71" name="直線コネクタ 70"/>
        <xdr:cNvCxnSpPr/>
      </xdr:nvCxnSpPr>
      <xdr:spPr>
        <a:xfrm>
          <a:off x="4114800" y="71573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50092</xdr:rowOff>
    </xdr:from>
    <xdr:ext cx="762000" cy="259045"/>
    <xdr:sp macro="" textlink="">
      <xdr:nvSpPr>
        <xdr:cNvPr id="72" name="財政力平均値テキスト"/>
        <xdr:cNvSpPr txBox="1"/>
      </xdr:nvSpPr>
      <xdr:spPr>
        <a:xfrm>
          <a:off x="5041900" y="7250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73" name="フローチャート: 判断 72"/>
        <xdr:cNvSpPr/>
      </xdr:nvSpPr>
      <xdr:spPr>
        <a:xfrm>
          <a:off x="49022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4" name="直線コネクタ 73"/>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76" name="テキスト ボックス 75"/>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7" name="直線コネクタ 76"/>
        <xdr:cNvCxnSpPr/>
      </xdr:nvCxnSpPr>
      <xdr:spPr>
        <a:xfrm flipV="1">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79" name="テキスト ボックス 78"/>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145143</xdr:rowOff>
    </xdr:to>
    <xdr:cxnSp macro="">
      <xdr:nvCxnSpPr>
        <xdr:cNvPr id="80" name="直線コネクタ 79"/>
        <xdr:cNvCxnSpPr/>
      </xdr:nvCxnSpPr>
      <xdr:spPr>
        <a:xfrm>
          <a:off x="1447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129722</xdr:rowOff>
    </xdr:from>
    <xdr:to>
      <xdr:col>11</xdr:col>
      <xdr:colOff>82550</xdr:colOff>
      <xdr:row>43</xdr:row>
      <xdr:rowOff>59872</xdr:rowOff>
    </xdr:to>
    <xdr:sp macro="" textlink="">
      <xdr:nvSpPr>
        <xdr:cNvPr id="81" name="フローチャート: 判断 80"/>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82" name="テキスト ボックス 81"/>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3" name="フローチャート: 判断 82"/>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4" name="テキスト ボックス 83"/>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90" name="楕円 89"/>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110870</xdr:rowOff>
    </xdr:from>
    <xdr:ext cx="762000" cy="259045"/>
    <xdr:sp macro="" textlink="">
      <xdr:nvSpPr>
        <xdr:cNvPr id="91" name="財政力該当値テキスト"/>
        <xdr:cNvSpPr txBox="1"/>
      </xdr:nvSpPr>
      <xdr:spPr>
        <a:xfrm>
          <a:off x="5041900" y="696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3" name="テキスト ボックス 92"/>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5" name="テキスト ボックス 94"/>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6" name="楕円 95"/>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97" name="テキスト ボックス 96"/>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8" name="楕円 97"/>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99" name="テキスト ボックス 98"/>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臨時財政対策債、地方交付税、地方特例交付金の増などにより経常一般財源が前年度より伸び、職員増などによる人件費の増などによる経常経費の伸びが上回ったため、経常収支比率は前年度より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減少した。依然として全国平均などと比較しても良好な数値ではあるが、今後は公債費が更に増加する見通しであり、また、他の経常経費も増加傾向であるため、経常経費の削減により硬直化の抑制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66548</xdr:rowOff>
    </xdr:from>
    <xdr:to>
      <xdr:col>23</xdr:col>
      <xdr:colOff>133350</xdr:colOff>
      <xdr:row>65</xdr:row>
      <xdr:rowOff>152654</xdr:rowOff>
    </xdr:to>
    <xdr:cxnSp macro="">
      <xdr:nvCxnSpPr>
        <xdr:cNvPr id="127" name="直線コネクタ 126"/>
        <xdr:cNvCxnSpPr/>
      </xdr:nvCxnSpPr>
      <xdr:spPr>
        <a:xfrm flipV="1">
          <a:off x="4953000" y="10182098"/>
          <a:ext cx="0" cy="11148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124731</xdr:rowOff>
    </xdr:from>
    <xdr:ext cx="762000" cy="259045"/>
    <xdr:sp macro="" textlink="">
      <xdr:nvSpPr>
        <xdr:cNvPr id="128" name="財政構造の弾力性最小値テキスト"/>
        <xdr:cNvSpPr txBox="1"/>
      </xdr:nvSpPr>
      <xdr:spPr>
        <a:xfrm>
          <a:off x="5041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152654</xdr:rowOff>
    </xdr:from>
    <xdr:to>
      <xdr:col>24</xdr:col>
      <xdr:colOff>12700</xdr:colOff>
      <xdr:row>65</xdr:row>
      <xdr:rowOff>152654</xdr:rowOff>
    </xdr:to>
    <xdr:cxnSp macro="">
      <xdr:nvCxnSpPr>
        <xdr:cNvPr id="129" name="直線コネクタ 128"/>
        <xdr:cNvCxnSpPr/>
      </xdr:nvCxnSpPr>
      <xdr:spPr>
        <a:xfrm>
          <a:off x="4864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152925</xdr:rowOff>
    </xdr:from>
    <xdr:ext cx="762000" cy="259045"/>
    <xdr:sp macro="" textlink="">
      <xdr:nvSpPr>
        <xdr:cNvPr id="130" name="財政構造の弾力性最大値テキスト"/>
        <xdr:cNvSpPr txBox="1"/>
      </xdr:nvSpPr>
      <xdr:spPr>
        <a:xfrm>
          <a:off x="5041900" y="992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66548</xdr:rowOff>
    </xdr:from>
    <xdr:to>
      <xdr:col>24</xdr:col>
      <xdr:colOff>12700</xdr:colOff>
      <xdr:row>59</xdr:row>
      <xdr:rowOff>66548</xdr:rowOff>
    </xdr:to>
    <xdr:cxnSp macro="">
      <xdr:nvCxnSpPr>
        <xdr:cNvPr id="131" name="直線コネクタ 130"/>
        <xdr:cNvCxnSpPr/>
      </xdr:nvCxnSpPr>
      <xdr:spPr>
        <a:xfrm>
          <a:off x="4864100" y="1018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66548</xdr:rowOff>
    </xdr:from>
    <xdr:to>
      <xdr:col>23</xdr:col>
      <xdr:colOff>133350</xdr:colOff>
      <xdr:row>60</xdr:row>
      <xdr:rowOff>6096</xdr:rowOff>
    </xdr:to>
    <xdr:cxnSp macro="">
      <xdr:nvCxnSpPr>
        <xdr:cNvPr id="132" name="直線コネクタ 131"/>
        <xdr:cNvCxnSpPr/>
      </xdr:nvCxnSpPr>
      <xdr:spPr>
        <a:xfrm flipV="1">
          <a:off x="4114800" y="10182098"/>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3" name="財政構造の弾力性平均値テキスト"/>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4" name="フローチャート: 判断 133"/>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129286</xdr:rowOff>
    </xdr:from>
    <xdr:to>
      <xdr:col>19</xdr:col>
      <xdr:colOff>133350</xdr:colOff>
      <xdr:row>60</xdr:row>
      <xdr:rowOff>6096</xdr:rowOff>
    </xdr:to>
    <xdr:cxnSp macro="">
      <xdr:nvCxnSpPr>
        <xdr:cNvPr id="135" name="直線コネクタ 134"/>
        <xdr:cNvCxnSpPr/>
      </xdr:nvCxnSpPr>
      <xdr:spPr>
        <a:xfrm>
          <a:off x="3225800" y="102448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6" name="フローチャート: 判断 135"/>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7" name="テキスト ボックス 136"/>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109982</xdr:rowOff>
    </xdr:from>
    <xdr:to>
      <xdr:col>15</xdr:col>
      <xdr:colOff>82550</xdr:colOff>
      <xdr:row>59</xdr:row>
      <xdr:rowOff>129286</xdr:rowOff>
    </xdr:to>
    <xdr:cxnSp macro="">
      <xdr:nvCxnSpPr>
        <xdr:cNvPr id="138" name="直線コネクタ 137"/>
        <xdr:cNvCxnSpPr/>
      </xdr:nvCxnSpPr>
      <xdr:spPr>
        <a:xfrm>
          <a:off x="2336800" y="102255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9" name="フローチャート: 判断 138"/>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159529</xdr:rowOff>
    </xdr:from>
    <xdr:ext cx="762000" cy="259045"/>
    <xdr:sp macro="" textlink="">
      <xdr:nvSpPr>
        <xdr:cNvPr id="140" name="テキスト ボックス 139"/>
        <xdr:cNvSpPr txBox="1"/>
      </xdr:nvSpPr>
      <xdr:spPr>
        <a:xfrm>
          <a:off x="2844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109982</xdr:rowOff>
    </xdr:from>
    <xdr:to>
      <xdr:col>11</xdr:col>
      <xdr:colOff>31750</xdr:colOff>
      <xdr:row>60</xdr:row>
      <xdr:rowOff>64008</xdr:rowOff>
    </xdr:to>
    <xdr:cxnSp macro="">
      <xdr:nvCxnSpPr>
        <xdr:cNvPr id="141" name="直線コネクタ 140"/>
        <xdr:cNvCxnSpPr/>
      </xdr:nvCxnSpPr>
      <xdr:spPr>
        <a:xfrm flipV="1">
          <a:off x="1447800" y="1022553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53848</xdr:rowOff>
    </xdr:from>
    <xdr:to>
      <xdr:col>11</xdr:col>
      <xdr:colOff>82550</xdr:colOff>
      <xdr:row>63</xdr:row>
      <xdr:rowOff>155448</xdr:rowOff>
    </xdr:to>
    <xdr:sp macro="" textlink="">
      <xdr:nvSpPr>
        <xdr:cNvPr id="142" name="フローチャート: 判断 141"/>
        <xdr:cNvSpPr/>
      </xdr:nvSpPr>
      <xdr:spPr>
        <a:xfrm>
          <a:off x="2286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140225</xdr:rowOff>
    </xdr:from>
    <xdr:ext cx="762000" cy="259045"/>
    <xdr:sp macro="" textlink="">
      <xdr:nvSpPr>
        <xdr:cNvPr id="143" name="テキスト ボックス 142"/>
        <xdr:cNvSpPr txBox="1"/>
      </xdr:nvSpPr>
      <xdr:spPr>
        <a:xfrm>
          <a:off x="1955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10414</xdr:rowOff>
    </xdr:from>
    <xdr:to>
      <xdr:col>7</xdr:col>
      <xdr:colOff>31750</xdr:colOff>
      <xdr:row>63</xdr:row>
      <xdr:rowOff>112014</xdr:rowOff>
    </xdr:to>
    <xdr:sp macro="" textlink="">
      <xdr:nvSpPr>
        <xdr:cNvPr id="144" name="フローチャート: 判断 143"/>
        <xdr:cNvSpPr/>
      </xdr:nvSpPr>
      <xdr:spPr>
        <a:xfrm>
          <a:off x="1397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96791</xdr:rowOff>
    </xdr:from>
    <xdr:ext cx="762000" cy="259045"/>
    <xdr:sp macro="" textlink="">
      <xdr:nvSpPr>
        <xdr:cNvPr id="145" name="テキスト ボックス 144"/>
        <xdr:cNvSpPr txBox="1"/>
      </xdr:nvSpPr>
      <xdr:spPr>
        <a:xfrm>
          <a:off x="1066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15748</xdr:rowOff>
    </xdr:from>
    <xdr:to>
      <xdr:col>23</xdr:col>
      <xdr:colOff>184150</xdr:colOff>
      <xdr:row>59</xdr:row>
      <xdr:rowOff>117348</xdr:rowOff>
    </xdr:to>
    <xdr:sp macro="" textlink="">
      <xdr:nvSpPr>
        <xdr:cNvPr id="151" name="楕円 150"/>
        <xdr:cNvSpPr/>
      </xdr:nvSpPr>
      <xdr:spPr>
        <a:xfrm>
          <a:off x="4902200" y="101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108475</xdr:rowOff>
    </xdr:from>
    <xdr:ext cx="762000" cy="259045"/>
    <xdr:sp macro="" textlink="">
      <xdr:nvSpPr>
        <xdr:cNvPr id="152" name="財政構造の弾力性該当値テキスト"/>
        <xdr:cNvSpPr txBox="1"/>
      </xdr:nvSpPr>
      <xdr:spPr>
        <a:xfrm>
          <a:off x="5041900" y="1005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126746</xdr:rowOff>
    </xdr:from>
    <xdr:to>
      <xdr:col>19</xdr:col>
      <xdr:colOff>184150</xdr:colOff>
      <xdr:row>60</xdr:row>
      <xdr:rowOff>56896</xdr:rowOff>
    </xdr:to>
    <xdr:sp macro="" textlink="">
      <xdr:nvSpPr>
        <xdr:cNvPr id="153" name="楕円 152"/>
        <xdr:cNvSpPr/>
      </xdr:nvSpPr>
      <xdr:spPr>
        <a:xfrm>
          <a:off x="4064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67073</xdr:rowOff>
    </xdr:from>
    <xdr:ext cx="736600" cy="259045"/>
    <xdr:sp macro="" textlink="">
      <xdr:nvSpPr>
        <xdr:cNvPr id="154" name="テキスト ボックス 153"/>
        <xdr:cNvSpPr txBox="1"/>
      </xdr:nvSpPr>
      <xdr:spPr>
        <a:xfrm>
          <a:off x="3733800" y="1001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78486</xdr:rowOff>
    </xdr:from>
    <xdr:to>
      <xdr:col>15</xdr:col>
      <xdr:colOff>133350</xdr:colOff>
      <xdr:row>60</xdr:row>
      <xdr:rowOff>8636</xdr:rowOff>
    </xdr:to>
    <xdr:sp macro="" textlink="">
      <xdr:nvSpPr>
        <xdr:cNvPr id="155" name="楕円 154"/>
        <xdr:cNvSpPr/>
      </xdr:nvSpPr>
      <xdr:spPr>
        <a:xfrm>
          <a:off x="3175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18813</xdr:rowOff>
    </xdr:from>
    <xdr:ext cx="762000" cy="259045"/>
    <xdr:sp macro="" textlink="">
      <xdr:nvSpPr>
        <xdr:cNvPr id="156" name="テキスト ボックス 155"/>
        <xdr:cNvSpPr txBox="1"/>
      </xdr:nvSpPr>
      <xdr:spPr>
        <a:xfrm>
          <a:off x="2844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59182</xdr:rowOff>
    </xdr:from>
    <xdr:to>
      <xdr:col>11</xdr:col>
      <xdr:colOff>82550</xdr:colOff>
      <xdr:row>59</xdr:row>
      <xdr:rowOff>160782</xdr:rowOff>
    </xdr:to>
    <xdr:sp macro="" textlink="">
      <xdr:nvSpPr>
        <xdr:cNvPr id="157" name="楕円 156"/>
        <xdr:cNvSpPr/>
      </xdr:nvSpPr>
      <xdr:spPr>
        <a:xfrm>
          <a:off x="2286000" y="10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170959</xdr:rowOff>
    </xdr:from>
    <xdr:ext cx="762000" cy="259045"/>
    <xdr:sp macro="" textlink="">
      <xdr:nvSpPr>
        <xdr:cNvPr id="158" name="テキスト ボックス 157"/>
        <xdr:cNvSpPr txBox="1"/>
      </xdr:nvSpPr>
      <xdr:spPr>
        <a:xfrm>
          <a:off x="1955800" y="994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13208</xdr:rowOff>
    </xdr:from>
    <xdr:to>
      <xdr:col>7</xdr:col>
      <xdr:colOff>31750</xdr:colOff>
      <xdr:row>60</xdr:row>
      <xdr:rowOff>114808</xdr:rowOff>
    </xdr:to>
    <xdr:sp macro="" textlink="">
      <xdr:nvSpPr>
        <xdr:cNvPr id="159" name="楕円 158"/>
        <xdr:cNvSpPr/>
      </xdr:nvSpPr>
      <xdr:spPr>
        <a:xfrm>
          <a:off x="1397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124985</xdr:rowOff>
    </xdr:from>
    <xdr:ext cx="762000" cy="259045"/>
    <xdr:sp macro="" textlink="">
      <xdr:nvSpPr>
        <xdr:cNvPr id="160" name="テキスト ボックス 159"/>
        <xdr:cNvSpPr txBox="1"/>
      </xdr:nvSpPr>
      <xdr:spPr>
        <a:xfrm>
          <a:off x="1066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[169,815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は人口が緩やかに増加し続けているが、人口増に伴い保育園・学校関係の臨時職員が年々増加しているため賃金が毎年増加してきており、業務量や電子的システム利用の増加に伴い、委託料も増加してきている。また、業務増、園児増に伴い職員も増加している。このため、人口は前年より増加しているが１人当たり決算額も前年度より増加している。人口は伸び続けているが人件費、物件費も年々増加しているため、今後も増加傾向で推移していくものと思われる。事業の見直し等により増加の抑制を図りたい。</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150616</xdr:rowOff>
    </xdr:from>
    <xdr:to>
      <xdr:col>23</xdr:col>
      <xdr:colOff>133350</xdr:colOff>
      <xdr:row>89</xdr:row>
      <xdr:rowOff>70317</xdr:rowOff>
    </xdr:to>
    <xdr:cxnSp macro="">
      <xdr:nvCxnSpPr>
        <xdr:cNvPr id="190" name="直線コネクタ 189"/>
        <xdr:cNvCxnSpPr/>
      </xdr:nvCxnSpPr>
      <xdr:spPr>
        <a:xfrm flipV="1">
          <a:off x="4953000" y="14038066"/>
          <a:ext cx="0" cy="1291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42394</xdr:rowOff>
    </xdr:from>
    <xdr:ext cx="762000" cy="259045"/>
    <xdr:sp macro="" textlink="">
      <xdr:nvSpPr>
        <xdr:cNvPr id="191" name="人件費・物件費等の状況最小値テキスト"/>
        <xdr:cNvSpPr txBox="1"/>
      </xdr:nvSpPr>
      <xdr:spPr>
        <a:xfrm>
          <a:off x="5041900" y="1530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70317</xdr:rowOff>
    </xdr:from>
    <xdr:to>
      <xdr:col>24</xdr:col>
      <xdr:colOff>12700</xdr:colOff>
      <xdr:row>89</xdr:row>
      <xdr:rowOff>70317</xdr:rowOff>
    </xdr:to>
    <xdr:cxnSp macro="">
      <xdr:nvCxnSpPr>
        <xdr:cNvPr id="192" name="直線コネクタ 191"/>
        <xdr:cNvCxnSpPr/>
      </xdr:nvCxnSpPr>
      <xdr:spPr>
        <a:xfrm>
          <a:off x="4864100" y="15329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65543</xdr:rowOff>
    </xdr:from>
    <xdr:ext cx="762000" cy="259045"/>
    <xdr:sp macro="" textlink="">
      <xdr:nvSpPr>
        <xdr:cNvPr id="193" name="人件費・物件費等の状況最大値テキスト"/>
        <xdr:cNvSpPr txBox="1"/>
      </xdr:nvSpPr>
      <xdr:spPr>
        <a:xfrm>
          <a:off x="5041900" y="1378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150616</xdr:rowOff>
    </xdr:from>
    <xdr:to>
      <xdr:col>24</xdr:col>
      <xdr:colOff>12700</xdr:colOff>
      <xdr:row>81</xdr:row>
      <xdr:rowOff>150616</xdr:rowOff>
    </xdr:to>
    <xdr:cxnSp macro="">
      <xdr:nvCxnSpPr>
        <xdr:cNvPr id="194" name="直線コネクタ 193"/>
        <xdr:cNvCxnSpPr/>
      </xdr:nvCxnSpPr>
      <xdr:spPr>
        <a:xfrm>
          <a:off x="4864100" y="140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63075</xdr:rowOff>
    </xdr:from>
    <xdr:to>
      <xdr:col>23</xdr:col>
      <xdr:colOff>133350</xdr:colOff>
      <xdr:row>83</xdr:row>
      <xdr:rowOff>131862</xdr:rowOff>
    </xdr:to>
    <xdr:cxnSp macro="">
      <xdr:nvCxnSpPr>
        <xdr:cNvPr id="195" name="直線コネクタ 194"/>
        <xdr:cNvCxnSpPr/>
      </xdr:nvCxnSpPr>
      <xdr:spPr>
        <a:xfrm>
          <a:off x="4114800" y="14293425"/>
          <a:ext cx="838200" cy="6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22077</xdr:rowOff>
    </xdr:from>
    <xdr:ext cx="762000" cy="259045"/>
    <xdr:sp macro="" textlink="">
      <xdr:nvSpPr>
        <xdr:cNvPr id="196" name="人件費・物件費等の状況平均値テキスト"/>
        <xdr:cNvSpPr txBox="1"/>
      </xdr:nvSpPr>
      <xdr:spPr>
        <a:xfrm>
          <a:off x="5041900" y="1442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50000</xdr:rowOff>
    </xdr:from>
    <xdr:to>
      <xdr:col>23</xdr:col>
      <xdr:colOff>184150</xdr:colOff>
      <xdr:row>84</xdr:row>
      <xdr:rowOff>151600</xdr:rowOff>
    </xdr:to>
    <xdr:sp macro="" textlink="">
      <xdr:nvSpPr>
        <xdr:cNvPr id="197" name="フローチャート: 判断 196"/>
        <xdr:cNvSpPr/>
      </xdr:nvSpPr>
      <xdr:spPr>
        <a:xfrm>
          <a:off x="49022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27420</xdr:rowOff>
    </xdr:from>
    <xdr:to>
      <xdr:col>19</xdr:col>
      <xdr:colOff>133350</xdr:colOff>
      <xdr:row>83</xdr:row>
      <xdr:rowOff>63075</xdr:rowOff>
    </xdr:to>
    <xdr:cxnSp macro="">
      <xdr:nvCxnSpPr>
        <xdr:cNvPr id="198" name="直線コネクタ 197"/>
        <xdr:cNvCxnSpPr/>
      </xdr:nvCxnSpPr>
      <xdr:spPr>
        <a:xfrm>
          <a:off x="3225800" y="14257770"/>
          <a:ext cx="889000" cy="3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85784</xdr:rowOff>
    </xdr:from>
    <xdr:to>
      <xdr:col>19</xdr:col>
      <xdr:colOff>184150</xdr:colOff>
      <xdr:row>84</xdr:row>
      <xdr:rowOff>15934</xdr:rowOff>
    </xdr:to>
    <xdr:sp macro="" textlink="">
      <xdr:nvSpPr>
        <xdr:cNvPr id="199" name="フローチャート: 判断 198"/>
        <xdr:cNvSpPr/>
      </xdr:nvSpPr>
      <xdr:spPr>
        <a:xfrm>
          <a:off x="4064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711</xdr:rowOff>
    </xdr:from>
    <xdr:ext cx="736600" cy="259045"/>
    <xdr:sp macro="" textlink="">
      <xdr:nvSpPr>
        <xdr:cNvPr id="200" name="テキスト ボックス 199"/>
        <xdr:cNvSpPr txBox="1"/>
      </xdr:nvSpPr>
      <xdr:spPr>
        <a:xfrm>
          <a:off x="3733800" y="1440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156311</xdr:rowOff>
    </xdr:from>
    <xdr:to>
      <xdr:col>15</xdr:col>
      <xdr:colOff>82550</xdr:colOff>
      <xdr:row>83</xdr:row>
      <xdr:rowOff>27420</xdr:rowOff>
    </xdr:to>
    <xdr:cxnSp macro="">
      <xdr:nvCxnSpPr>
        <xdr:cNvPr id="201" name="直線コネクタ 200"/>
        <xdr:cNvCxnSpPr/>
      </xdr:nvCxnSpPr>
      <xdr:spPr>
        <a:xfrm>
          <a:off x="2336800" y="14215211"/>
          <a:ext cx="889000" cy="4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33727</xdr:rowOff>
    </xdr:from>
    <xdr:to>
      <xdr:col>15</xdr:col>
      <xdr:colOff>133350</xdr:colOff>
      <xdr:row>83</xdr:row>
      <xdr:rowOff>135327</xdr:rowOff>
    </xdr:to>
    <xdr:sp macro="" textlink="">
      <xdr:nvSpPr>
        <xdr:cNvPr id="202" name="フローチャート: 判断 201"/>
        <xdr:cNvSpPr/>
      </xdr:nvSpPr>
      <xdr:spPr>
        <a:xfrm>
          <a:off x="3175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120104</xdr:rowOff>
    </xdr:from>
    <xdr:ext cx="762000" cy="259045"/>
    <xdr:sp macro="" textlink="">
      <xdr:nvSpPr>
        <xdr:cNvPr id="203" name="テキスト ボックス 202"/>
        <xdr:cNvSpPr txBox="1"/>
      </xdr:nvSpPr>
      <xdr:spPr>
        <a:xfrm>
          <a:off x="2844800" y="1435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80736</xdr:rowOff>
    </xdr:from>
    <xdr:to>
      <xdr:col>11</xdr:col>
      <xdr:colOff>31750</xdr:colOff>
      <xdr:row>82</xdr:row>
      <xdr:rowOff>156311</xdr:rowOff>
    </xdr:to>
    <xdr:cxnSp macro="">
      <xdr:nvCxnSpPr>
        <xdr:cNvPr id="204" name="直線コネクタ 203"/>
        <xdr:cNvCxnSpPr/>
      </xdr:nvCxnSpPr>
      <xdr:spPr>
        <a:xfrm>
          <a:off x="1447800" y="14139636"/>
          <a:ext cx="889000" cy="7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23439</xdr:rowOff>
    </xdr:from>
    <xdr:to>
      <xdr:col>11</xdr:col>
      <xdr:colOff>82550</xdr:colOff>
      <xdr:row>83</xdr:row>
      <xdr:rowOff>125039</xdr:rowOff>
    </xdr:to>
    <xdr:sp macro="" textlink="">
      <xdr:nvSpPr>
        <xdr:cNvPr id="205" name="フローチャート: 判断 204"/>
        <xdr:cNvSpPr/>
      </xdr:nvSpPr>
      <xdr:spPr>
        <a:xfrm>
          <a:off x="22860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109816</xdr:rowOff>
    </xdr:from>
    <xdr:ext cx="762000" cy="259045"/>
    <xdr:sp macro="" textlink="">
      <xdr:nvSpPr>
        <xdr:cNvPr id="206" name="テキスト ボックス 205"/>
        <xdr:cNvSpPr txBox="1"/>
      </xdr:nvSpPr>
      <xdr:spPr>
        <a:xfrm>
          <a:off x="1955800" y="1434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12846</xdr:rowOff>
    </xdr:from>
    <xdr:to>
      <xdr:col>7</xdr:col>
      <xdr:colOff>31750</xdr:colOff>
      <xdr:row>83</xdr:row>
      <xdr:rowOff>114446</xdr:rowOff>
    </xdr:to>
    <xdr:sp macro="" textlink="">
      <xdr:nvSpPr>
        <xdr:cNvPr id="207" name="フローチャート: 判断 206"/>
        <xdr:cNvSpPr/>
      </xdr:nvSpPr>
      <xdr:spPr>
        <a:xfrm>
          <a:off x="1397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99223</xdr:rowOff>
    </xdr:from>
    <xdr:ext cx="762000" cy="259045"/>
    <xdr:sp macro="" textlink="">
      <xdr:nvSpPr>
        <xdr:cNvPr id="208" name="テキスト ボックス 207"/>
        <xdr:cNvSpPr txBox="1"/>
      </xdr:nvSpPr>
      <xdr:spPr>
        <a:xfrm>
          <a:off x="1066800" y="1432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81062</xdr:rowOff>
    </xdr:from>
    <xdr:to>
      <xdr:col>23</xdr:col>
      <xdr:colOff>184150</xdr:colOff>
      <xdr:row>84</xdr:row>
      <xdr:rowOff>11212</xdr:rowOff>
    </xdr:to>
    <xdr:sp macro="" textlink="">
      <xdr:nvSpPr>
        <xdr:cNvPr id="214" name="楕円 213"/>
        <xdr:cNvSpPr/>
      </xdr:nvSpPr>
      <xdr:spPr>
        <a:xfrm>
          <a:off x="4902200" y="1431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97589</xdr:rowOff>
    </xdr:from>
    <xdr:ext cx="762000" cy="259045"/>
    <xdr:sp macro="" textlink="">
      <xdr:nvSpPr>
        <xdr:cNvPr id="215" name="人件費・物件費等の状況該当値テキスト"/>
        <xdr:cNvSpPr txBox="1"/>
      </xdr:nvSpPr>
      <xdr:spPr>
        <a:xfrm>
          <a:off x="5041900" y="1415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12275</xdr:rowOff>
    </xdr:from>
    <xdr:to>
      <xdr:col>19</xdr:col>
      <xdr:colOff>184150</xdr:colOff>
      <xdr:row>83</xdr:row>
      <xdr:rowOff>113875</xdr:rowOff>
    </xdr:to>
    <xdr:sp macro="" textlink="">
      <xdr:nvSpPr>
        <xdr:cNvPr id="216" name="楕円 215"/>
        <xdr:cNvSpPr/>
      </xdr:nvSpPr>
      <xdr:spPr>
        <a:xfrm>
          <a:off x="4064000" y="1424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124052</xdr:rowOff>
    </xdr:from>
    <xdr:ext cx="736600" cy="259045"/>
    <xdr:sp macro="" textlink="">
      <xdr:nvSpPr>
        <xdr:cNvPr id="217" name="テキスト ボックス 216"/>
        <xdr:cNvSpPr txBox="1"/>
      </xdr:nvSpPr>
      <xdr:spPr>
        <a:xfrm>
          <a:off x="3733800" y="14011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148070</xdr:rowOff>
    </xdr:from>
    <xdr:to>
      <xdr:col>15</xdr:col>
      <xdr:colOff>133350</xdr:colOff>
      <xdr:row>83</xdr:row>
      <xdr:rowOff>78220</xdr:rowOff>
    </xdr:to>
    <xdr:sp macro="" textlink="">
      <xdr:nvSpPr>
        <xdr:cNvPr id="218" name="楕円 217"/>
        <xdr:cNvSpPr/>
      </xdr:nvSpPr>
      <xdr:spPr>
        <a:xfrm>
          <a:off x="3175000" y="1420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88397</xdr:rowOff>
    </xdr:from>
    <xdr:ext cx="762000" cy="259045"/>
    <xdr:sp macro="" textlink="">
      <xdr:nvSpPr>
        <xdr:cNvPr id="219" name="テキスト ボックス 218"/>
        <xdr:cNvSpPr txBox="1"/>
      </xdr:nvSpPr>
      <xdr:spPr>
        <a:xfrm>
          <a:off x="2844800" y="139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105511</xdr:rowOff>
    </xdr:from>
    <xdr:to>
      <xdr:col>11</xdr:col>
      <xdr:colOff>82550</xdr:colOff>
      <xdr:row>83</xdr:row>
      <xdr:rowOff>35661</xdr:rowOff>
    </xdr:to>
    <xdr:sp macro="" textlink="">
      <xdr:nvSpPr>
        <xdr:cNvPr id="220" name="楕円 219"/>
        <xdr:cNvSpPr/>
      </xdr:nvSpPr>
      <xdr:spPr>
        <a:xfrm>
          <a:off x="2286000" y="141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45838</xdr:rowOff>
    </xdr:from>
    <xdr:ext cx="762000" cy="259045"/>
    <xdr:sp macro="" textlink="">
      <xdr:nvSpPr>
        <xdr:cNvPr id="221" name="テキスト ボックス 220"/>
        <xdr:cNvSpPr txBox="1"/>
      </xdr:nvSpPr>
      <xdr:spPr>
        <a:xfrm>
          <a:off x="1955800" y="139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29936</xdr:rowOff>
    </xdr:from>
    <xdr:to>
      <xdr:col>7</xdr:col>
      <xdr:colOff>31750</xdr:colOff>
      <xdr:row>82</xdr:row>
      <xdr:rowOff>131536</xdr:rowOff>
    </xdr:to>
    <xdr:sp macro="" textlink="">
      <xdr:nvSpPr>
        <xdr:cNvPr id="222" name="楕円 221"/>
        <xdr:cNvSpPr/>
      </xdr:nvSpPr>
      <xdr:spPr>
        <a:xfrm>
          <a:off x="1397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141713</xdr:rowOff>
    </xdr:from>
    <xdr:ext cx="762000" cy="259045"/>
    <xdr:sp macro="" textlink="">
      <xdr:nvSpPr>
        <xdr:cNvPr id="223" name="テキスト ボックス 222"/>
        <xdr:cNvSpPr txBox="1"/>
      </xdr:nvSpPr>
      <xdr:spPr>
        <a:xfrm>
          <a:off x="1066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及び全国町村平均の平均をやや下回る水準で推移してきているが、近年は、ほぼ毎年職員を増員してきているため、今後は職員数の多い層の所属区分により数値が増減しながら推移していくものと思われる。将来的には職員数の多い層の年齢が上がり、給与費が大幅に伸びる恐れもあるため、職員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121557</xdr:rowOff>
    </xdr:to>
    <xdr:cxnSp macro="">
      <xdr:nvCxnSpPr>
        <xdr:cNvPr id="254" name="直線コネクタ 253"/>
        <xdr:cNvCxnSpPr/>
      </xdr:nvCxnSpPr>
      <xdr:spPr>
        <a:xfrm flipV="1">
          <a:off x="17018000" y="13881100"/>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15421</xdr:rowOff>
    </xdr:to>
    <xdr:cxnSp macro="">
      <xdr:nvCxnSpPr>
        <xdr:cNvPr id="259" name="直線コネクタ 258"/>
        <xdr:cNvCxnSpPr/>
      </xdr:nvCxnSpPr>
      <xdr:spPr>
        <a:xfrm flipV="1">
          <a:off x="16179800" y="1472565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0" name="給与水準   （国との比較）平均値テキスト"/>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1" name="フローチャート: 判断 260"/>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67129</xdr:rowOff>
    </xdr:to>
    <xdr:cxnSp macro="">
      <xdr:nvCxnSpPr>
        <xdr:cNvPr id="262" name="直線コネクタ 261"/>
        <xdr:cNvCxnSpPr/>
      </xdr:nvCxnSpPr>
      <xdr:spPr>
        <a:xfrm flipV="1">
          <a:off x="15290800" y="147601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85271</xdr:rowOff>
    </xdr:from>
    <xdr:to>
      <xdr:col>77</xdr:col>
      <xdr:colOff>95250</xdr:colOff>
      <xdr:row>87</xdr:row>
      <xdr:rowOff>15421</xdr:rowOff>
    </xdr:to>
    <xdr:sp macro="" textlink="">
      <xdr:nvSpPr>
        <xdr:cNvPr id="263" name="フローチャート: 判断 262"/>
        <xdr:cNvSpPr/>
      </xdr:nvSpPr>
      <xdr:spPr>
        <a:xfrm>
          <a:off x="16129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64" name="テキスト ボックス 263"/>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67129</xdr:rowOff>
    </xdr:to>
    <xdr:cxnSp macro="">
      <xdr:nvCxnSpPr>
        <xdr:cNvPr id="265" name="直線コネクタ 264"/>
        <xdr:cNvCxnSpPr/>
      </xdr:nvCxnSpPr>
      <xdr:spPr>
        <a:xfrm>
          <a:off x="14401800" y="147084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85271</xdr:rowOff>
    </xdr:from>
    <xdr:to>
      <xdr:col>73</xdr:col>
      <xdr:colOff>44450</xdr:colOff>
      <xdr:row>87</xdr:row>
      <xdr:rowOff>15421</xdr:rowOff>
    </xdr:to>
    <xdr:sp macro="" textlink="">
      <xdr:nvSpPr>
        <xdr:cNvPr id="266" name="フローチャート: 判断 265"/>
        <xdr:cNvSpPr/>
      </xdr:nvSpPr>
      <xdr:spPr>
        <a:xfrm>
          <a:off x="15240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67" name="テキスト ボックス 266"/>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15421</xdr:rowOff>
    </xdr:to>
    <xdr:cxnSp macro="">
      <xdr:nvCxnSpPr>
        <xdr:cNvPr id="268" name="直線コネクタ 267"/>
        <xdr:cNvCxnSpPr/>
      </xdr:nvCxnSpPr>
      <xdr:spPr>
        <a:xfrm flipV="1">
          <a:off x="13512800" y="147084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9" name="フローチャート: 判断 268"/>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70" name="テキスト ボックス 269"/>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71" name="フローチャート: 判断 270"/>
        <xdr:cNvSpPr/>
      </xdr:nvSpPr>
      <xdr:spPr>
        <a:xfrm>
          <a:off x="13462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72" name="テキスト ボックス 271"/>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8" name="楕円 277"/>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9" name="給与水準   （国との比較）該当値テキスト"/>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80" name="楕円 279"/>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81" name="テキスト ボックス 280"/>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2" name="楕円 281"/>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83" name="テキスト ボックス 282"/>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4" name="楕円 283"/>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5" name="テキスト ボックス 284"/>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6" name="楕円 285"/>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87" name="テキスト ボックス 286"/>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は人口が増加し続けており、多様化する行政サービスの維持向上を図るため、また、保育園児の増加に対応するために、近年はほぼ毎年職員を増員している。人口、職員ともに増となっているため、これまでは人口当たりの職員数はおおむね横ばいで推移してきたが、令和２年度は、職員数を増員したため、人口当たり職員数が増加し、引き続き類似団体平均を上回った。類似団体との均衡や事業量を考慮しながら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54081</xdr:rowOff>
    </xdr:from>
    <xdr:to>
      <xdr:col>81</xdr:col>
      <xdr:colOff>44450</xdr:colOff>
      <xdr:row>67</xdr:row>
      <xdr:rowOff>86043</xdr:rowOff>
    </xdr:to>
    <xdr:cxnSp macro="">
      <xdr:nvCxnSpPr>
        <xdr:cNvPr id="317" name="直線コネクタ 316"/>
        <xdr:cNvCxnSpPr/>
      </xdr:nvCxnSpPr>
      <xdr:spPr>
        <a:xfrm flipV="1">
          <a:off x="17018000" y="10169631"/>
          <a:ext cx="0" cy="1403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58120</xdr:rowOff>
    </xdr:from>
    <xdr:ext cx="762000" cy="259045"/>
    <xdr:sp macro="" textlink="">
      <xdr:nvSpPr>
        <xdr:cNvPr id="318" name="定員管理の状況最小値テキスト"/>
        <xdr:cNvSpPr txBox="1"/>
      </xdr:nvSpPr>
      <xdr:spPr>
        <a:xfrm>
          <a:off x="17106900" y="1154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86043</xdr:rowOff>
    </xdr:from>
    <xdr:to>
      <xdr:col>81</xdr:col>
      <xdr:colOff>133350</xdr:colOff>
      <xdr:row>67</xdr:row>
      <xdr:rowOff>86043</xdr:rowOff>
    </xdr:to>
    <xdr:cxnSp macro="">
      <xdr:nvCxnSpPr>
        <xdr:cNvPr id="319" name="直線コネクタ 318"/>
        <xdr:cNvCxnSpPr/>
      </xdr:nvCxnSpPr>
      <xdr:spPr>
        <a:xfrm>
          <a:off x="16929100" y="1157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140458</xdr:rowOff>
    </xdr:from>
    <xdr:ext cx="762000" cy="259045"/>
    <xdr:sp macro="" textlink="">
      <xdr:nvSpPr>
        <xdr:cNvPr id="320" name="定員管理の状況最大値テキスト"/>
        <xdr:cNvSpPr txBox="1"/>
      </xdr:nvSpPr>
      <xdr:spPr>
        <a:xfrm>
          <a:off x="17106900" y="991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54081</xdr:rowOff>
    </xdr:from>
    <xdr:to>
      <xdr:col>81</xdr:col>
      <xdr:colOff>133350</xdr:colOff>
      <xdr:row>59</xdr:row>
      <xdr:rowOff>54081</xdr:rowOff>
    </xdr:to>
    <xdr:cxnSp macro="">
      <xdr:nvCxnSpPr>
        <xdr:cNvPr id="321" name="直線コネクタ 320"/>
        <xdr:cNvCxnSpPr/>
      </xdr:nvCxnSpPr>
      <xdr:spPr>
        <a:xfrm>
          <a:off x="16929100" y="1016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120862</xdr:rowOff>
    </xdr:from>
    <xdr:to>
      <xdr:col>81</xdr:col>
      <xdr:colOff>44450</xdr:colOff>
      <xdr:row>62</xdr:row>
      <xdr:rowOff>132927</xdr:rowOff>
    </xdr:to>
    <xdr:cxnSp macro="">
      <xdr:nvCxnSpPr>
        <xdr:cNvPr id="322" name="直線コネクタ 321"/>
        <xdr:cNvCxnSpPr/>
      </xdr:nvCxnSpPr>
      <xdr:spPr>
        <a:xfrm>
          <a:off x="16179800" y="10750762"/>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24253</xdr:rowOff>
    </xdr:from>
    <xdr:ext cx="762000" cy="259045"/>
    <xdr:sp macro="" textlink="">
      <xdr:nvSpPr>
        <xdr:cNvPr id="323" name="定員管理の状況平均値テキスト"/>
        <xdr:cNvSpPr txBox="1"/>
      </xdr:nvSpPr>
      <xdr:spPr>
        <a:xfrm>
          <a:off x="17106900" y="104827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7726</xdr:rowOff>
    </xdr:from>
    <xdr:to>
      <xdr:col>81</xdr:col>
      <xdr:colOff>95250</xdr:colOff>
      <xdr:row>62</xdr:row>
      <xdr:rowOff>109326</xdr:rowOff>
    </xdr:to>
    <xdr:sp macro="" textlink="">
      <xdr:nvSpPr>
        <xdr:cNvPr id="324" name="フローチャート: 判断 323"/>
        <xdr:cNvSpPr/>
      </xdr:nvSpPr>
      <xdr:spPr>
        <a:xfrm>
          <a:off x="169672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22331</xdr:rowOff>
    </xdr:from>
    <xdr:to>
      <xdr:col>77</xdr:col>
      <xdr:colOff>44450</xdr:colOff>
      <xdr:row>62</xdr:row>
      <xdr:rowOff>120862</xdr:rowOff>
    </xdr:to>
    <xdr:cxnSp macro="">
      <xdr:nvCxnSpPr>
        <xdr:cNvPr id="325" name="直線コネクタ 324"/>
        <xdr:cNvCxnSpPr/>
      </xdr:nvCxnSpPr>
      <xdr:spPr>
        <a:xfrm>
          <a:off x="15290800" y="10652231"/>
          <a:ext cx="889000" cy="9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47943</xdr:rowOff>
    </xdr:from>
    <xdr:to>
      <xdr:col>77</xdr:col>
      <xdr:colOff>95250</xdr:colOff>
      <xdr:row>62</xdr:row>
      <xdr:rowOff>149543</xdr:rowOff>
    </xdr:to>
    <xdr:sp macro="" textlink="">
      <xdr:nvSpPr>
        <xdr:cNvPr id="326" name="フローチャート: 判断 325"/>
        <xdr:cNvSpPr/>
      </xdr:nvSpPr>
      <xdr:spPr>
        <a:xfrm>
          <a:off x="16129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159720</xdr:rowOff>
    </xdr:from>
    <xdr:ext cx="736600" cy="259045"/>
    <xdr:sp macro="" textlink="">
      <xdr:nvSpPr>
        <xdr:cNvPr id="327" name="テキスト ボックス 326"/>
        <xdr:cNvSpPr txBox="1"/>
      </xdr:nvSpPr>
      <xdr:spPr>
        <a:xfrm>
          <a:off x="15798800" y="1044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129434</xdr:rowOff>
    </xdr:from>
    <xdr:to>
      <xdr:col>72</xdr:col>
      <xdr:colOff>203200</xdr:colOff>
      <xdr:row>62</xdr:row>
      <xdr:rowOff>22331</xdr:rowOff>
    </xdr:to>
    <xdr:cxnSp macro="">
      <xdr:nvCxnSpPr>
        <xdr:cNvPr id="328" name="直線コネクタ 327"/>
        <xdr:cNvCxnSpPr/>
      </xdr:nvCxnSpPr>
      <xdr:spPr>
        <a:xfrm>
          <a:off x="14401800" y="10587884"/>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19791</xdr:rowOff>
    </xdr:from>
    <xdr:to>
      <xdr:col>73</xdr:col>
      <xdr:colOff>44450</xdr:colOff>
      <xdr:row>62</xdr:row>
      <xdr:rowOff>121391</xdr:rowOff>
    </xdr:to>
    <xdr:sp macro="" textlink="">
      <xdr:nvSpPr>
        <xdr:cNvPr id="329" name="フローチャート: 判断 328"/>
        <xdr:cNvSpPr/>
      </xdr:nvSpPr>
      <xdr:spPr>
        <a:xfrm>
          <a:off x="15240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106168</xdr:rowOff>
    </xdr:from>
    <xdr:ext cx="762000" cy="259045"/>
    <xdr:sp macro="" textlink="">
      <xdr:nvSpPr>
        <xdr:cNvPr id="330" name="テキスト ボックス 329"/>
        <xdr:cNvSpPr txBox="1"/>
      </xdr:nvSpPr>
      <xdr:spPr>
        <a:xfrm>
          <a:off x="14909800" y="1073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129434</xdr:rowOff>
    </xdr:from>
    <xdr:to>
      <xdr:col>68</xdr:col>
      <xdr:colOff>152400</xdr:colOff>
      <xdr:row>61</xdr:row>
      <xdr:rowOff>137478</xdr:rowOff>
    </xdr:to>
    <xdr:cxnSp macro="">
      <xdr:nvCxnSpPr>
        <xdr:cNvPr id="331" name="直線コネクタ 330"/>
        <xdr:cNvCxnSpPr/>
      </xdr:nvCxnSpPr>
      <xdr:spPr>
        <a:xfrm flipV="1">
          <a:off x="13512800" y="1058788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32" name="フローチャート: 判断 331"/>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33" name="テキスト ボックス 332"/>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macro="" textlink="">
      <xdr:nvSpPr>
        <xdr:cNvPr id="334" name="フローチャート: 判断 333"/>
        <xdr:cNvSpPr/>
      </xdr:nvSpPr>
      <xdr:spPr>
        <a:xfrm>
          <a:off x="13462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61930</xdr:rowOff>
    </xdr:from>
    <xdr:ext cx="762000" cy="259045"/>
    <xdr:sp macro="" textlink="">
      <xdr:nvSpPr>
        <xdr:cNvPr id="335" name="テキスト ボックス 334"/>
        <xdr:cNvSpPr txBox="1"/>
      </xdr:nvSpPr>
      <xdr:spPr>
        <a:xfrm>
          <a:off x="13131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82127</xdr:rowOff>
    </xdr:from>
    <xdr:to>
      <xdr:col>81</xdr:col>
      <xdr:colOff>95250</xdr:colOff>
      <xdr:row>63</xdr:row>
      <xdr:rowOff>12277</xdr:rowOff>
    </xdr:to>
    <xdr:sp macro="" textlink="">
      <xdr:nvSpPr>
        <xdr:cNvPr id="341" name="楕円 340"/>
        <xdr:cNvSpPr/>
      </xdr:nvSpPr>
      <xdr:spPr>
        <a:xfrm>
          <a:off x="16967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54204</xdr:rowOff>
    </xdr:from>
    <xdr:ext cx="762000" cy="259045"/>
    <xdr:sp macro="" textlink="">
      <xdr:nvSpPr>
        <xdr:cNvPr id="342" name="定員管理の状況該当値テキスト"/>
        <xdr:cNvSpPr txBox="1"/>
      </xdr:nvSpPr>
      <xdr:spPr>
        <a:xfrm>
          <a:off x="17106900" y="1068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70062</xdr:rowOff>
    </xdr:from>
    <xdr:to>
      <xdr:col>77</xdr:col>
      <xdr:colOff>95250</xdr:colOff>
      <xdr:row>63</xdr:row>
      <xdr:rowOff>212</xdr:rowOff>
    </xdr:to>
    <xdr:sp macro="" textlink="">
      <xdr:nvSpPr>
        <xdr:cNvPr id="343" name="楕円 342"/>
        <xdr:cNvSpPr/>
      </xdr:nvSpPr>
      <xdr:spPr>
        <a:xfrm>
          <a:off x="16129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156439</xdr:rowOff>
    </xdr:from>
    <xdr:ext cx="736600" cy="259045"/>
    <xdr:sp macro="" textlink="">
      <xdr:nvSpPr>
        <xdr:cNvPr id="344" name="テキスト ボックス 343"/>
        <xdr:cNvSpPr txBox="1"/>
      </xdr:nvSpPr>
      <xdr:spPr>
        <a:xfrm>
          <a:off x="15798800" y="10786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142981</xdr:rowOff>
    </xdr:from>
    <xdr:to>
      <xdr:col>73</xdr:col>
      <xdr:colOff>44450</xdr:colOff>
      <xdr:row>62</xdr:row>
      <xdr:rowOff>73131</xdr:rowOff>
    </xdr:to>
    <xdr:sp macro="" textlink="">
      <xdr:nvSpPr>
        <xdr:cNvPr id="345" name="楕円 344"/>
        <xdr:cNvSpPr/>
      </xdr:nvSpPr>
      <xdr:spPr>
        <a:xfrm>
          <a:off x="15240000" y="1060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83308</xdr:rowOff>
    </xdr:from>
    <xdr:ext cx="762000" cy="259045"/>
    <xdr:sp macro="" textlink="">
      <xdr:nvSpPr>
        <xdr:cNvPr id="346" name="テキスト ボックス 345"/>
        <xdr:cNvSpPr txBox="1"/>
      </xdr:nvSpPr>
      <xdr:spPr>
        <a:xfrm>
          <a:off x="14909800" y="1037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78634</xdr:rowOff>
    </xdr:from>
    <xdr:to>
      <xdr:col>68</xdr:col>
      <xdr:colOff>203200</xdr:colOff>
      <xdr:row>62</xdr:row>
      <xdr:rowOff>8784</xdr:rowOff>
    </xdr:to>
    <xdr:sp macro="" textlink="">
      <xdr:nvSpPr>
        <xdr:cNvPr id="347" name="楕円 346"/>
        <xdr:cNvSpPr/>
      </xdr:nvSpPr>
      <xdr:spPr>
        <a:xfrm>
          <a:off x="14351000" y="105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18961</xdr:rowOff>
    </xdr:from>
    <xdr:ext cx="762000" cy="259045"/>
    <xdr:sp macro="" textlink="">
      <xdr:nvSpPr>
        <xdr:cNvPr id="348" name="テキスト ボックス 347"/>
        <xdr:cNvSpPr txBox="1"/>
      </xdr:nvSpPr>
      <xdr:spPr>
        <a:xfrm>
          <a:off x="14020800" y="1030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49" name="楕円 348"/>
        <xdr:cNvSpPr/>
      </xdr:nvSpPr>
      <xdr:spPr>
        <a:xfrm>
          <a:off x="13462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27005</xdr:rowOff>
    </xdr:from>
    <xdr:ext cx="762000" cy="259045"/>
    <xdr:sp macro="" textlink="">
      <xdr:nvSpPr>
        <xdr:cNvPr id="350" name="テキスト ボックス 349"/>
        <xdr:cNvSpPr txBox="1"/>
      </xdr:nvSpPr>
      <xdr:spPr>
        <a:xfrm>
          <a:off x="13131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近年は、地方債を活用して、保育園・小学校増築など人口増に伴う施設整備を毎年行ってきており、その元金の償還が始まってきたため、元利償還金の額は年々増加している。令和２年度は前年度より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微減となった。今後も償還額が増加するため数値は更に上昇し、当面は高止まりとなる見込みである。起債は交付税措置のあるものに限り借り入れ実質的な公債費の抑制を図りながら事業を行ってきたところであるが、補助金や基金を活用し、発行額自体の抑制にも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134874</xdr:rowOff>
    </xdr:from>
    <xdr:to>
      <xdr:col>81</xdr:col>
      <xdr:colOff>44450</xdr:colOff>
      <xdr:row>45</xdr:row>
      <xdr:rowOff>22606</xdr:rowOff>
    </xdr:to>
    <xdr:cxnSp macro="">
      <xdr:nvCxnSpPr>
        <xdr:cNvPr id="377" name="直線コネクタ 376"/>
        <xdr:cNvCxnSpPr/>
      </xdr:nvCxnSpPr>
      <xdr:spPr>
        <a:xfrm flipV="1">
          <a:off x="17018000" y="613562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49801</xdr:rowOff>
    </xdr:from>
    <xdr:ext cx="762000" cy="259045"/>
    <xdr:sp macro="" textlink="">
      <xdr:nvSpPr>
        <xdr:cNvPr id="380" name="公債費負担の状況最大値テキスト"/>
        <xdr:cNvSpPr txBox="1"/>
      </xdr:nvSpPr>
      <xdr:spPr>
        <a:xfrm>
          <a:off x="17106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134874</xdr:rowOff>
    </xdr:from>
    <xdr:to>
      <xdr:col>81</xdr:col>
      <xdr:colOff>133350</xdr:colOff>
      <xdr:row>35</xdr:row>
      <xdr:rowOff>134874</xdr:rowOff>
    </xdr:to>
    <xdr:cxnSp macro="">
      <xdr:nvCxnSpPr>
        <xdr:cNvPr id="381" name="直線コネクタ 380"/>
        <xdr:cNvCxnSpPr/>
      </xdr:nvCxnSpPr>
      <xdr:spPr>
        <a:xfrm>
          <a:off x="16929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40132</xdr:rowOff>
    </xdr:to>
    <xdr:cxnSp macro="">
      <xdr:nvCxnSpPr>
        <xdr:cNvPr id="382" name="直線コネクタ 381"/>
        <xdr:cNvCxnSpPr/>
      </xdr:nvCxnSpPr>
      <xdr:spPr>
        <a:xfrm flipV="1">
          <a:off x="16179800" y="688848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3" name="公債費負担の状況平均値テキスト"/>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4" name="フローチャート: 判断 383"/>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40132</xdr:rowOff>
    </xdr:to>
    <xdr:cxnSp macro="">
      <xdr:nvCxnSpPr>
        <xdr:cNvPr id="385" name="直線コネクタ 384"/>
        <xdr:cNvCxnSpPr/>
      </xdr:nvCxnSpPr>
      <xdr:spPr>
        <a:xfrm>
          <a:off x="15290800" y="68691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6" name="フローチャート: 判断 385"/>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87" name="テキスト ボックス 386"/>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124714</xdr:rowOff>
    </xdr:from>
    <xdr:to>
      <xdr:col>72</xdr:col>
      <xdr:colOff>203200</xdr:colOff>
      <xdr:row>40</xdr:row>
      <xdr:rowOff>11176</xdr:rowOff>
    </xdr:to>
    <xdr:cxnSp macro="">
      <xdr:nvCxnSpPr>
        <xdr:cNvPr id="388" name="直線コネクタ 387"/>
        <xdr:cNvCxnSpPr/>
      </xdr:nvCxnSpPr>
      <xdr:spPr>
        <a:xfrm>
          <a:off x="14401800" y="681126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9" name="フローチャート: 判断 388"/>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90" name="テキスト ボックス 389"/>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86106</xdr:rowOff>
    </xdr:from>
    <xdr:to>
      <xdr:col>68</xdr:col>
      <xdr:colOff>152400</xdr:colOff>
      <xdr:row>39</xdr:row>
      <xdr:rowOff>124714</xdr:rowOff>
    </xdr:to>
    <xdr:cxnSp macro="">
      <xdr:nvCxnSpPr>
        <xdr:cNvPr id="391" name="直線コネクタ 390"/>
        <xdr:cNvCxnSpPr/>
      </xdr:nvCxnSpPr>
      <xdr:spPr>
        <a:xfrm>
          <a:off x="13512800" y="67726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92" name="フローチャート: 判断 391"/>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393" name="テキスト ボックス 392"/>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4" name="フローチャート: 判断 393"/>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95" name="テキスト ボックス 394"/>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401" name="楕円 400"/>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402" name="公債費負担の状況該当値テキスト"/>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160782</xdr:rowOff>
    </xdr:from>
    <xdr:to>
      <xdr:col>77</xdr:col>
      <xdr:colOff>95250</xdr:colOff>
      <xdr:row>40</xdr:row>
      <xdr:rowOff>90932</xdr:rowOff>
    </xdr:to>
    <xdr:sp macro="" textlink="">
      <xdr:nvSpPr>
        <xdr:cNvPr id="403" name="楕円 402"/>
        <xdr:cNvSpPr/>
      </xdr:nvSpPr>
      <xdr:spPr>
        <a:xfrm>
          <a:off x="16129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404" name="テキスト ボックス 403"/>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131826</xdr:rowOff>
    </xdr:from>
    <xdr:to>
      <xdr:col>73</xdr:col>
      <xdr:colOff>44450</xdr:colOff>
      <xdr:row>40</xdr:row>
      <xdr:rowOff>61976</xdr:rowOff>
    </xdr:to>
    <xdr:sp macro="" textlink="">
      <xdr:nvSpPr>
        <xdr:cNvPr id="405" name="楕円 404"/>
        <xdr:cNvSpPr/>
      </xdr:nvSpPr>
      <xdr:spPr>
        <a:xfrm>
          <a:off x="15240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72153</xdr:rowOff>
    </xdr:from>
    <xdr:ext cx="762000" cy="259045"/>
    <xdr:sp macro="" textlink="">
      <xdr:nvSpPr>
        <xdr:cNvPr id="406" name="テキスト ボックス 405"/>
        <xdr:cNvSpPr txBox="1"/>
      </xdr:nvSpPr>
      <xdr:spPr>
        <a:xfrm>
          <a:off x="14909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73914</xdr:rowOff>
    </xdr:from>
    <xdr:to>
      <xdr:col>68</xdr:col>
      <xdr:colOff>203200</xdr:colOff>
      <xdr:row>40</xdr:row>
      <xdr:rowOff>4064</xdr:rowOff>
    </xdr:to>
    <xdr:sp macro="" textlink="">
      <xdr:nvSpPr>
        <xdr:cNvPr id="407" name="楕円 406"/>
        <xdr:cNvSpPr/>
      </xdr:nvSpPr>
      <xdr:spPr>
        <a:xfrm>
          <a:off x="14351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14241</xdr:rowOff>
    </xdr:from>
    <xdr:ext cx="762000" cy="259045"/>
    <xdr:sp macro="" textlink="">
      <xdr:nvSpPr>
        <xdr:cNvPr id="408" name="テキスト ボックス 407"/>
        <xdr:cNvSpPr txBox="1"/>
      </xdr:nvSpPr>
      <xdr:spPr>
        <a:xfrm>
          <a:off x="14020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35306</xdr:rowOff>
    </xdr:from>
    <xdr:to>
      <xdr:col>64</xdr:col>
      <xdr:colOff>152400</xdr:colOff>
      <xdr:row>39</xdr:row>
      <xdr:rowOff>136906</xdr:rowOff>
    </xdr:to>
    <xdr:sp macro="" textlink="">
      <xdr:nvSpPr>
        <xdr:cNvPr id="409" name="楕円 408"/>
        <xdr:cNvSpPr/>
      </xdr:nvSpPr>
      <xdr:spPr>
        <a:xfrm>
          <a:off x="13462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147083</xdr:rowOff>
    </xdr:from>
    <xdr:ext cx="762000" cy="259045"/>
    <xdr:sp macro="" textlink="">
      <xdr:nvSpPr>
        <xdr:cNvPr id="410" name="テキスト ボックス 409"/>
        <xdr:cNvSpPr txBox="1"/>
      </xdr:nvSpPr>
      <xdr:spPr>
        <a:xfrm>
          <a:off x="13131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近年は、保育園・小学校増築など、人口増に伴う施設整備を毎年行ってきており、その財源として地方債を活用してきたため、地方債残高が増加し続け、平成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将来負担比率がマイナスからプラスに転じた。令和２年度は、公営企業債等繰入見込額の減などにより将来負担額が減少したことから、将来負担比率は前年度より若干改善した。今後も当面はプラスのまま推移する見込みであるが、事業の精査などにより財政の健全化に務めていく。</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144236</xdr:rowOff>
    </xdr:to>
    <xdr:cxnSp macro="">
      <xdr:nvCxnSpPr>
        <xdr:cNvPr id="441" name="直線コネクタ 440"/>
        <xdr:cNvCxnSpPr/>
      </xdr:nvCxnSpPr>
      <xdr:spPr>
        <a:xfrm flipV="1">
          <a:off x="17018000" y="231321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116313</xdr:rowOff>
    </xdr:from>
    <xdr:ext cx="762000" cy="259045"/>
    <xdr:sp macro="" textlink="">
      <xdr:nvSpPr>
        <xdr:cNvPr id="442" name="将来負担の状況最小値テキスト"/>
        <xdr:cNvSpPr txBox="1"/>
      </xdr:nvSpPr>
      <xdr:spPr>
        <a:xfrm>
          <a:off x="17106900" y="388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144236</xdr:rowOff>
    </xdr:from>
    <xdr:to>
      <xdr:col>81</xdr:col>
      <xdr:colOff>133350</xdr:colOff>
      <xdr:row>22</xdr:row>
      <xdr:rowOff>144236</xdr:rowOff>
    </xdr:to>
    <xdr:cxnSp macro="">
      <xdr:nvCxnSpPr>
        <xdr:cNvPr id="443" name="直線コネクタ 442"/>
        <xdr:cNvCxnSpPr/>
      </xdr:nvCxnSpPr>
      <xdr:spPr>
        <a:xfrm>
          <a:off x="16929100" y="391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57694</xdr:rowOff>
    </xdr:from>
    <xdr:to>
      <xdr:col>81</xdr:col>
      <xdr:colOff>44450</xdr:colOff>
      <xdr:row>14</xdr:row>
      <xdr:rowOff>130084</xdr:rowOff>
    </xdr:to>
    <xdr:cxnSp macro="">
      <xdr:nvCxnSpPr>
        <xdr:cNvPr id="446" name="直線コネクタ 445"/>
        <xdr:cNvCxnSpPr/>
      </xdr:nvCxnSpPr>
      <xdr:spPr>
        <a:xfrm flipV="1">
          <a:off x="16179800" y="245799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66873</xdr:rowOff>
    </xdr:from>
    <xdr:ext cx="762000" cy="259045"/>
    <xdr:sp macro="" textlink="">
      <xdr:nvSpPr>
        <xdr:cNvPr id="447" name="将来負担の状況平均値テキスト"/>
        <xdr:cNvSpPr txBox="1"/>
      </xdr:nvSpPr>
      <xdr:spPr>
        <a:xfrm>
          <a:off x="17106900" y="2467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94796</xdr:rowOff>
    </xdr:from>
    <xdr:to>
      <xdr:col>81</xdr:col>
      <xdr:colOff>95250</xdr:colOff>
      <xdr:row>15</xdr:row>
      <xdr:rowOff>24946</xdr:rowOff>
    </xdr:to>
    <xdr:sp macro="" textlink="">
      <xdr:nvSpPr>
        <xdr:cNvPr id="448" name="フローチャート: 判断 447"/>
        <xdr:cNvSpPr/>
      </xdr:nvSpPr>
      <xdr:spPr>
        <a:xfrm>
          <a:off x="169672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130084</xdr:rowOff>
    </xdr:from>
    <xdr:to>
      <xdr:col>77</xdr:col>
      <xdr:colOff>44450</xdr:colOff>
      <xdr:row>14</xdr:row>
      <xdr:rowOff>149044</xdr:rowOff>
    </xdr:to>
    <xdr:cxnSp macro="">
      <xdr:nvCxnSpPr>
        <xdr:cNvPr id="449" name="直線コネクタ 448"/>
        <xdr:cNvCxnSpPr/>
      </xdr:nvCxnSpPr>
      <xdr:spPr>
        <a:xfrm flipV="1">
          <a:off x="15290800" y="2530384"/>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131082</xdr:rowOff>
    </xdr:from>
    <xdr:to>
      <xdr:col>77</xdr:col>
      <xdr:colOff>95250</xdr:colOff>
      <xdr:row>17</xdr:row>
      <xdr:rowOff>61232</xdr:rowOff>
    </xdr:to>
    <xdr:sp macro="" textlink="">
      <xdr:nvSpPr>
        <xdr:cNvPr id="450" name="フローチャート: 判断 449"/>
        <xdr:cNvSpPr/>
      </xdr:nvSpPr>
      <xdr:spPr>
        <a:xfrm>
          <a:off x="16129000" y="28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46009</xdr:rowOff>
    </xdr:from>
    <xdr:ext cx="736600" cy="259045"/>
    <xdr:sp macro="" textlink="">
      <xdr:nvSpPr>
        <xdr:cNvPr id="451" name="テキスト ボックス 450"/>
        <xdr:cNvSpPr txBox="1"/>
      </xdr:nvSpPr>
      <xdr:spPr>
        <a:xfrm>
          <a:off x="15798800" y="2960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149044</xdr:rowOff>
    </xdr:from>
    <xdr:to>
      <xdr:col>72</xdr:col>
      <xdr:colOff>203200</xdr:colOff>
      <xdr:row>15</xdr:row>
      <xdr:rowOff>44813</xdr:rowOff>
    </xdr:to>
    <xdr:cxnSp macro="">
      <xdr:nvCxnSpPr>
        <xdr:cNvPr id="452" name="直線コネクタ 451"/>
        <xdr:cNvCxnSpPr/>
      </xdr:nvCxnSpPr>
      <xdr:spPr>
        <a:xfrm flipV="1">
          <a:off x="14401800" y="2549344"/>
          <a:ext cx="8890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11339</xdr:rowOff>
    </xdr:from>
    <xdr:to>
      <xdr:col>73</xdr:col>
      <xdr:colOff>44450</xdr:colOff>
      <xdr:row>17</xdr:row>
      <xdr:rowOff>112939</xdr:rowOff>
    </xdr:to>
    <xdr:sp macro="" textlink="">
      <xdr:nvSpPr>
        <xdr:cNvPr id="453" name="フローチャート: 判断 452"/>
        <xdr:cNvSpPr/>
      </xdr:nvSpPr>
      <xdr:spPr>
        <a:xfrm>
          <a:off x="15240000" y="292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97716</xdr:rowOff>
    </xdr:from>
    <xdr:ext cx="762000" cy="259045"/>
    <xdr:sp macro="" textlink="">
      <xdr:nvSpPr>
        <xdr:cNvPr id="454" name="テキスト ボックス 453"/>
        <xdr:cNvSpPr txBox="1"/>
      </xdr:nvSpPr>
      <xdr:spPr>
        <a:xfrm>
          <a:off x="14909800" y="301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50981</xdr:rowOff>
    </xdr:from>
    <xdr:to>
      <xdr:col>68</xdr:col>
      <xdr:colOff>203200</xdr:colOff>
      <xdr:row>17</xdr:row>
      <xdr:rowOff>152581</xdr:rowOff>
    </xdr:to>
    <xdr:sp macro="" textlink="">
      <xdr:nvSpPr>
        <xdr:cNvPr id="455" name="フローチャート: 判断 454"/>
        <xdr:cNvSpPr/>
      </xdr:nvSpPr>
      <xdr:spPr>
        <a:xfrm>
          <a:off x="14351000" y="29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137358</xdr:rowOff>
    </xdr:from>
    <xdr:ext cx="762000" cy="259045"/>
    <xdr:sp macro="" textlink="">
      <xdr:nvSpPr>
        <xdr:cNvPr id="456" name="テキスト ボックス 455"/>
        <xdr:cNvSpPr txBox="1"/>
      </xdr:nvSpPr>
      <xdr:spPr>
        <a:xfrm>
          <a:off x="14020800" y="305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121648</xdr:rowOff>
    </xdr:from>
    <xdr:to>
      <xdr:col>64</xdr:col>
      <xdr:colOff>152400</xdr:colOff>
      <xdr:row>18</xdr:row>
      <xdr:rowOff>51798</xdr:rowOff>
    </xdr:to>
    <xdr:sp macro="" textlink="">
      <xdr:nvSpPr>
        <xdr:cNvPr id="457" name="フローチャート: 判断 456"/>
        <xdr:cNvSpPr/>
      </xdr:nvSpPr>
      <xdr:spPr>
        <a:xfrm>
          <a:off x="13462000" y="303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61975</xdr:rowOff>
    </xdr:from>
    <xdr:ext cx="762000" cy="259045"/>
    <xdr:sp macro="" textlink="">
      <xdr:nvSpPr>
        <xdr:cNvPr id="458" name="テキスト ボックス 457"/>
        <xdr:cNvSpPr txBox="1"/>
      </xdr:nvSpPr>
      <xdr:spPr>
        <a:xfrm>
          <a:off x="13131800" y="2805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6894</xdr:rowOff>
    </xdr:from>
    <xdr:to>
      <xdr:col>81</xdr:col>
      <xdr:colOff>95250</xdr:colOff>
      <xdr:row>14</xdr:row>
      <xdr:rowOff>108494</xdr:rowOff>
    </xdr:to>
    <xdr:sp macro="" textlink="">
      <xdr:nvSpPr>
        <xdr:cNvPr id="464" name="楕円 463"/>
        <xdr:cNvSpPr/>
      </xdr:nvSpPr>
      <xdr:spPr>
        <a:xfrm>
          <a:off x="16967200" y="24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23421</xdr:rowOff>
    </xdr:from>
    <xdr:ext cx="762000" cy="259045"/>
    <xdr:sp macro="" textlink="">
      <xdr:nvSpPr>
        <xdr:cNvPr id="465" name="将来負担の状況該当値テキスト"/>
        <xdr:cNvSpPr txBox="1"/>
      </xdr:nvSpPr>
      <xdr:spPr>
        <a:xfrm>
          <a:off x="17106900" y="225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79284</xdr:rowOff>
    </xdr:from>
    <xdr:to>
      <xdr:col>77</xdr:col>
      <xdr:colOff>95250</xdr:colOff>
      <xdr:row>15</xdr:row>
      <xdr:rowOff>9434</xdr:rowOff>
    </xdr:to>
    <xdr:sp macro="" textlink="">
      <xdr:nvSpPr>
        <xdr:cNvPr id="466" name="楕円 465"/>
        <xdr:cNvSpPr/>
      </xdr:nvSpPr>
      <xdr:spPr>
        <a:xfrm>
          <a:off x="16129000" y="24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19611</xdr:rowOff>
    </xdr:from>
    <xdr:ext cx="736600" cy="259045"/>
    <xdr:sp macro="" textlink="">
      <xdr:nvSpPr>
        <xdr:cNvPr id="467" name="テキスト ボックス 466"/>
        <xdr:cNvSpPr txBox="1"/>
      </xdr:nvSpPr>
      <xdr:spPr>
        <a:xfrm>
          <a:off x="15798800" y="224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98244</xdr:rowOff>
    </xdr:from>
    <xdr:to>
      <xdr:col>73</xdr:col>
      <xdr:colOff>44450</xdr:colOff>
      <xdr:row>15</xdr:row>
      <xdr:rowOff>28394</xdr:rowOff>
    </xdr:to>
    <xdr:sp macro="" textlink="">
      <xdr:nvSpPr>
        <xdr:cNvPr id="468" name="楕円 467"/>
        <xdr:cNvSpPr/>
      </xdr:nvSpPr>
      <xdr:spPr>
        <a:xfrm>
          <a:off x="15240000" y="249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38571</xdr:rowOff>
    </xdr:from>
    <xdr:ext cx="762000" cy="259045"/>
    <xdr:sp macro="" textlink="">
      <xdr:nvSpPr>
        <xdr:cNvPr id="469" name="テキスト ボックス 468"/>
        <xdr:cNvSpPr txBox="1"/>
      </xdr:nvSpPr>
      <xdr:spPr>
        <a:xfrm>
          <a:off x="14909800" y="226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165463</xdr:rowOff>
    </xdr:from>
    <xdr:to>
      <xdr:col>68</xdr:col>
      <xdr:colOff>203200</xdr:colOff>
      <xdr:row>15</xdr:row>
      <xdr:rowOff>95613</xdr:rowOff>
    </xdr:to>
    <xdr:sp macro="" textlink="">
      <xdr:nvSpPr>
        <xdr:cNvPr id="470" name="楕円 469"/>
        <xdr:cNvSpPr/>
      </xdr:nvSpPr>
      <xdr:spPr>
        <a:xfrm>
          <a:off x="14351000" y="256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105790</xdr:rowOff>
    </xdr:from>
    <xdr:ext cx="762000" cy="259045"/>
    <xdr:sp macro="" textlink="">
      <xdr:nvSpPr>
        <xdr:cNvPr id="471" name="テキスト ボックス 470"/>
        <xdr:cNvSpPr txBox="1"/>
      </xdr:nvSpPr>
      <xdr:spPr>
        <a:xfrm>
          <a:off x="14020800" y="233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15,754
15,417
40.99
8,580,939
8,067,857
477,360
4,547,468
5,555,273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給等の経常人件費の金額はほぼ前年度並であり、前年度から横ばいである。近年はほぼ毎年職員を増員しているため、将来的に人件費は増加していくことが見込まれる。全国、長野県及び類似団体の平均より人件費の割合は低く抑えられているが、今後も人件費の抑制に努めながら住民サービスの向上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24130</xdr:rowOff>
    </xdr:to>
    <xdr:cxnSp macro="">
      <xdr:nvCxnSpPr>
        <xdr:cNvPr id="59" name="直線コネクタ 58"/>
        <xdr:cNvCxnSpPr/>
      </xdr:nvCxnSpPr>
      <xdr:spPr>
        <a:xfrm flipV="1">
          <a:off x="4826000" y="599287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0"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1" name="直線コネクタ 60"/>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26416</xdr:rowOff>
    </xdr:from>
    <xdr:to>
      <xdr:col>24</xdr:col>
      <xdr:colOff>25400</xdr:colOff>
      <xdr:row>36</xdr:row>
      <xdr:rowOff>30988</xdr:rowOff>
    </xdr:to>
    <xdr:cxnSp macro="">
      <xdr:nvCxnSpPr>
        <xdr:cNvPr id="64" name="直線コネクタ 63"/>
        <xdr:cNvCxnSpPr/>
      </xdr:nvCxnSpPr>
      <xdr:spPr>
        <a:xfrm flipV="1">
          <a:off x="3987800" y="61986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36</xdr:row>
      <xdr:rowOff>30988</xdr:rowOff>
    </xdr:to>
    <xdr:cxnSp macro="">
      <xdr:nvCxnSpPr>
        <xdr:cNvPr id="67" name="直線コネクタ 66"/>
        <xdr:cNvCxnSpPr/>
      </xdr:nvCxnSpPr>
      <xdr:spPr>
        <a:xfrm>
          <a:off x="3098800" y="6157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158005</xdr:rowOff>
    </xdr:from>
    <xdr:ext cx="736600" cy="259045"/>
    <xdr:sp macro="" textlink="">
      <xdr:nvSpPr>
        <xdr:cNvPr id="69" name="テキスト ボックス 68"/>
        <xdr:cNvSpPr txBox="1"/>
      </xdr:nvSpPr>
      <xdr:spPr>
        <a:xfrm>
          <a:off x="3606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133858</xdr:rowOff>
    </xdr:from>
    <xdr:to>
      <xdr:col>15</xdr:col>
      <xdr:colOff>98425</xdr:colOff>
      <xdr:row>35</xdr:row>
      <xdr:rowOff>156718</xdr:rowOff>
    </xdr:to>
    <xdr:cxnSp macro="">
      <xdr:nvCxnSpPr>
        <xdr:cNvPr id="70" name="直線コネクタ 69"/>
        <xdr:cNvCxnSpPr/>
      </xdr:nvCxnSpPr>
      <xdr:spPr>
        <a:xfrm>
          <a:off x="2209800" y="61346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71628</xdr:rowOff>
    </xdr:from>
    <xdr:to>
      <xdr:col>15</xdr:col>
      <xdr:colOff>149225</xdr:colOff>
      <xdr:row>37</xdr:row>
      <xdr:rowOff>1778</xdr:rowOff>
    </xdr:to>
    <xdr:sp macro="" textlink="">
      <xdr:nvSpPr>
        <xdr:cNvPr id="71" name="フローチャート: 判断 70"/>
        <xdr:cNvSpPr/>
      </xdr:nvSpPr>
      <xdr:spPr>
        <a:xfrm>
          <a:off x="3048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158005</xdr:rowOff>
    </xdr:from>
    <xdr:ext cx="762000" cy="259045"/>
    <xdr:sp macro="" textlink="">
      <xdr:nvSpPr>
        <xdr:cNvPr id="72" name="テキスト ボックス 71"/>
        <xdr:cNvSpPr txBox="1"/>
      </xdr:nvSpPr>
      <xdr:spPr>
        <a:xfrm>
          <a:off x="2717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133858</xdr:rowOff>
    </xdr:from>
    <xdr:to>
      <xdr:col>11</xdr:col>
      <xdr:colOff>9525</xdr:colOff>
      <xdr:row>35</xdr:row>
      <xdr:rowOff>143002</xdr:rowOff>
    </xdr:to>
    <xdr:cxnSp macro="">
      <xdr:nvCxnSpPr>
        <xdr:cNvPr id="73" name="直線コネクタ 72"/>
        <xdr:cNvCxnSpPr/>
      </xdr:nvCxnSpPr>
      <xdr:spPr>
        <a:xfrm flipV="1">
          <a:off x="1320800" y="6134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67056</xdr:rowOff>
    </xdr:from>
    <xdr:to>
      <xdr:col>11</xdr:col>
      <xdr:colOff>60325</xdr:colOff>
      <xdr:row>36</xdr:row>
      <xdr:rowOff>168656</xdr:rowOff>
    </xdr:to>
    <xdr:sp macro="" textlink="">
      <xdr:nvSpPr>
        <xdr:cNvPr id="74" name="フローチャート: 判断 73"/>
        <xdr:cNvSpPr/>
      </xdr:nvSpPr>
      <xdr:spPr>
        <a:xfrm>
          <a:off x="2159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153433</xdr:rowOff>
    </xdr:from>
    <xdr:ext cx="762000" cy="259045"/>
    <xdr:sp macro="" textlink="">
      <xdr:nvSpPr>
        <xdr:cNvPr id="75" name="テキスト ボックス 74"/>
        <xdr:cNvSpPr txBox="1"/>
      </xdr:nvSpPr>
      <xdr:spPr>
        <a:xfrm>
          <a:off x="1828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76" name="フローチャート: 判断 75"/>
        <xdr:cNvSpPr/>
      </xdr:nvSpPr>
      <xdr:spPr>
        <a:xfrm>
          <a:off x="1270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144289</xdr:rowOff>
    </xdr:from>
    <xdr:ext cx="762000" cy="259045"/>
    <xdr:sp macro="" textlink="">
      <xdr:nvSpPr>
        <xdr:cNvPr id="77" name="テキスト ボックス 76"/>
        <xdr:cNvSpPr txBox="1"/>
      </xdr:nvSpPr>
      <xdr:spPr>
        <a:xfrm>
          <a:off x="939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147066</xdr:rowOff>
    </xdr:from>
    <xdr:to>
      <xdr:col>24</xdr:col>
      <xdr:colOff>76200</xdr:colOff>
      <xdr:row>36</xdr:row>
      <xdr:rowOff>77216</xdr:rowOff>
    </xdr:to>
    <xdr:sp macro="" textlink="">
      <xdr:nvSpPr>
        <xdr:cNvPr id="83" name="楕円 82"/>
        <xdr:cNvSpPr/>
      </xdr:nvSpPr>
      <xdr:spPr>
        <a:xfrm>
          <a:off x="4775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163593</xdr:rowOff>
    </xdr:from>
    <xdr:ext cx="762000" cy="259045"/>
    <xdr:sp macro="" textlink="">
      <xdr:nvSpPr>
        <xdr:cNvPr id="84" name="人件費該当値テキスト"/>
        <xdr:cNvSpPr txBox="1"/>
      </xdr:nvSpPr>
      <xdr:spPr>
        <a:xfrm>
          <a:off x="4914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151638</xdr:rowOff>
    </xdr:from>
    <xdr:to>
      <xdr:col>20</xdr:col>
      <xdr:colOff>38100</xdr:colOff>
      <xdr:row>36</xdr:row>
      <xdr:rowOff>81788</xdr:rowOff>
    </xdr:to>
    <xdr:sp macro="" textlink="">
      <xdr:nvSpPr>
        <xdr:cNvPr id="85" name="楕円 84"/>
        <xdr:cNvSpPr/>
      </xdr:nvSpPr>
      <xdr:spPr>
        <a:xfrm>
          <a:off x="3937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91965</xdr:rowOff>
    </xdr:from>
    <xdr:ext cx="736600" cy="259045"/>
    <xdr:sp macro="" textlink="">
      <xdr:nvSpPr>
        <xdr:cNvPr id="86" name="テキスト ボックス 85"/>
        <xdr:cNvSpPr txBox="1"/>
      </xdr:nvSpPr>
      <xdr:spPr>
        <a:xfrm>
          <a:off x="3606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105918</xdr:rowOff>
    </xdr:from>
    <xdr:to>
      <xdr:col>15</xdr:col>
      <xdr:colOff>149225</xdr:colOff>
      <xdr:row>36</xdr:row>
      <xdr:rowOff>36068</xdr:rowOff>
    </xdr:to>
    <xdr:sp macro="" textlink="">
      <xdr:nvSpPr>
        <xdr:cNvPr id="87" name="楕円 86"/>
        <xdr:cNvSpPr/>
      </xdr:nvSpPr>
      <xdr:spPr>
        <a:xfrm>
          <a:off x="3048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46245</xdr:rowOff>
    </xdr:from>
    <xdr:ext cx="762000" cy="259045"/>
    <xdr:sp macro="" textlink="">
      <xdr:nvSpPr>
        <xdr:cNvPr id="88" name="テキスト ボックス 87"/>
        <xdr:cNvSpPr txBox="1"/>
      </xdr:nvSpPr>
      <xdr:spPr>
        <a:xfrm>
          <a:off x="2717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83058</xdr:rowOff>
    </xdr:from>
    <xdr:to>
      <xdr:col>11</xdr:col>
      <xdr:colOff>60325</xdr:colOff>
      <xdr:row>36</xdr:row>
      <xdr:rowOff>13208</xdr:rowOff>
    </xdr:to>
    <xdr:sp macro="" textlink="">
      <xdr:nvSpPr>
        <xdr:cNvPr id="89" name="楕円 88"/>
        <xdr:cNvSpPr/>
      </xdr:nvSpPr>
      <xdr:spPr>
        <a:xfrm>
          <a:off x="2159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23385</xdr:rowOff>
    </xdr:from>
    <xdr:ext cx="762000" cy="259045"/>
    <xdr:sp macro="" textlink="">
      <xdr:nvSpPr>
        <xdr:cNvPr id="90" name="テキスト ボックス 89"/>
        <xdr:cNvSpPr txBox="1"/>
      </xdr:nvSpPr>
      <xdr:spPr>
        <a:xfrm>
          <a:off x="1828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92202</xdr:rowOff>
    </xdr:from>
    <xdr:to>
      <xdr:col>6</xdr:col>
      <xdr:colOff>171450</xdr:colOff>
      <xdr:row>36</xdr:row>
      <xdr:rowOff>22352</xdr:rowOff>
    </xdr:to>
    <xdr:sp macro="" textlink="">
      <xdr:nvSpPr>
        <xdr:cNvPr id="91" name="楕円 90"/>
        <xdr:cNvSpPr/>
      </xdr:nvSpPr>
      <xdr:spPr>
        <a:xfrm>
          <a:off x="1270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32529</xdr:rowOff>
    </xdr:from>
    <xdr:ext cx="762000" cy="259045"/>
    <xdr:sp macro="" textlink="">
      <xdr:nvSpPr>
        <xdr:cNvPr id="92" name="テキスト ボックス 91"/>
        <xdr:cNvSpPr txBox="1"/>
      </xdr:nvSpPr>
      <xdr:spPr>
        <a:xfrm>
          <a:off x="939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業務量や電子的システム利用の増加に伴い、委託料、使用料を中心に物件費は年々増加しており、税収増による経常一般財源の増により前年度と同値にとどまったものの、長野県及び類似団体の平均を上回った。今後は、近年の子育て関連施設の建設及び増築、エアコン設置などにより、光熱水費等の維持管理費も増加していくと予想されるため、更に経費の縮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139700</xdr:rowOff>
    </xdr:to>
    <xdr:cxnSp macro="">
      <xdr:nvCxnSpPr>
        <xdr:cNvPr id="120" name="直線コネクタ 119"/>
        <xdr:cNvCxnSpPr/>
      </xdr:nvCxnSpPr>
      <xdr:spPr>
        <a:xfrm flipV="1">
          <a:off x="16510000" y="2108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111777</xdr:rowOff>
    </xdr:from>
    <xdr:ext cx="762000" cy="259045"/>
    <xdr:sp macro="" textlink="">
      <xdr:nvSpPr>
        <xdr:cNvPr id="121" name="物件費最小値テキスト"/>
        <xdr:cNvSpPr txBox="1"/>
      </xdr:nvSpPr>
      <xdr:spPr>
        <a:xfrm>
          <a:off x="165989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2" name="直線コネクタ 121"/>
        <xdr:cNvCxnSpPr/>
      </xdr:nvCxnSpPr>
      <xdr:spPr>
        <a:xfrm>
          <a:off x="16421100" y="356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3"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4" name="直線コネクタ 123"/>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16</xdr:row>
      <xdr:rowOff>165100</xdr:rowOff>
    </xdr:to>
    <xdr:cxnSp macro="">
      <xdr:nvCxnSpPr>
        <xdr:cNvPr id="125" name="直線コネクタ 124"/>
        <xdr:cNvCxnSpPr/>
      </xdr:nvCxnSpPr>
      <xdr:spPr>
        <a:xfrm>
          <a:off x="15671800" y="2908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6" name="物件費平均値テキスト"/>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7" name="フローチャート: 判断 126"/>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16</xdr:row>
      <xdr:rowOff>165100</xdr:rowOff>
    </xdr:to>
    <xdr:cxnSp macro="">
      <xdr:nvCxnSpPr>
        <xdr:cNvPr id="128" name="直線コネクタ 127"/>
        <xdr:cNvCxnSpPr/>
      </xdr:nvCxnSpPr>
      <xdr:spPr>
        <a:xfrm>
          <a:off x="14782800" y="290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25400</xdr:rowOff>
    </xdr:from>
    <xdr:to>
      <xdr:col>78</xdr:col>
      <xdr:colOff>120650</xdr:colOff>
      <xdr:row>16</xdr:row>
      <xdr:rowOff>127000</xdr:rowOff>
    </xdr:to>
    <xdr:sp macro="" textlink="">
      <xdr:nvSpPr>
        <xdr:cNvPr id="129" name="フローチャート: 判断 128"/>
        <xdr:cNvSpPr/>
      </xdr:nvSpPr>
      <xdr:spPr>
        <a:xfrm>
          <a:off x="15621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137177</xdr:rowOff>
    </xdr:from>
    <xdr:ext cx="736600" cy="259045"/>
    <xdr:sp macro="" textlink="">
      <xdr:nvSpPr>
        <xdr:cNvPr id="130" name="テキスト ボックス 129"/>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16</xdr:row>
      <xdr:rowOff>165100</xdr:rowOff>
    </xdr:to>
    <xdr:cxnSp macro="">
      <xdr:nvCxnSpPr>
        <xdr:cNvPr id="131" name="直線コネクタ 130"/>
        <xdr:cNvCxnSpPr/>
      </xdr:nvCxnSpPr>
      <xdr:spPr>
        <a:xfrm>
          <a:off x="13893800" y="2870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2" name="フローチャート: 判断 131"/>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3" name="テキスト ボックス 132"/>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16</xdr:row>
      <xdr:rowOff>165100</xdr:rowOff>
    </xdr:to>
    <xdr:cxnSp macro="">
      <xdr:nvCxnSpPr>
        <xdr:cNvPr id="134" name="直線コネクタ 133"/>
        <xdr:cNvCxnSpPr/>
      </xdr:nvCxnSpPr>
      <xdr:spPr>
        <a:xfrm flipV="1">
          <a:off x="13004800" y="2870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5" name="フローチャート: 判断 134"/>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36" name="テキスト ボックス 135"/>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38" name="テキスト ボックス 137"/>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4" name="楕円 143"/>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5" name="物件費該当値テキスト"/>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6" name="楕円 145"/>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47" name="テキスト ボックス 146"/>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48" name="楕円 147"/>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49" name="テキスト ボックス 148"/>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0" name="楕円 149"/>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1" name="テキスト ボックス 150"/>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2" name="楕円 151"/>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3" name="テキスト ボックス 152"/>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福祉医療費の拡充など、村が単独で行っている事業もあるため、昨年度は類似団平均を下回っていたが、令和２年度は、新型コロナ関係の給付などにより扶助費総額が</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増となっており、前年度より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％増加し、類似団体平均を上回った。現在も児童数は増え続けており、高齢者数も徐々に増加しているため、今後は上昇傾向で推移していくと予想される。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12700</xdr:rowOff>
    </xdr:to>
    <xdr:cxnSp macro="">
      <xdr:nvCxnSpPr>
        <xdr:cNvPr id="181" name="直線コネクタ 180"/>
        <xdr:cNvCxnSpPr/>
      </xdr:nvCxnSpPr>
      <xdr:spPr>
        <a:xfrm flipV="1">
          <a:off x="4826000" y="93091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2"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3" name="直線コネクタ 182"/>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4"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5" name="直線コネクタ 184"/>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50800</xdr:rowOff>
    </xdr:from>
    <xdr:to>
      <xdr:col>24</xdr:col>
      <xdr:colOff>25400</xdr:colOff>
      <xdr:row>57</xdr:row>
      <xdr:rowOff>69850</xdr:rowOff>
    </xdr:to>
    <xdr:cxnSp macro="">
      <xdr:nvCxnSpPr>
        <xdr:cNvPr id="186" name="直線コネクタ 185"/>
        <xdr:cNvCxnSpPr/>
      </xdr:nvCxnSpPr>
      <xdr:spPr>
        <a:xfrm flipV="1">
          <a:off x="3987800" y="9823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111777</xdr:rowOff>
    </xdr:from>
    <xdr:ext cx="762000" cy="259045"/>
    <xdr:sp macro="" textlink="">
      <xdr:nvSpPr>
        <xdr:cNvPr id="187" name="扶助費平均値テキスト"/>
        <xdr:cNvSpPr txBox="1"/>
      </xdr:nvSpPr>
      <xdr:spPr>
        <a:xfrm>
          <a:off x="4914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188" name="フローチャート: 判断 187"/>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127000</xdr:rowOff>
    </xdr:to>
    <xdr:cxnSp macro="">
      <xdr:nvCxnSpPr>
        <xdr:cNvPr id="189" name="直線コネクタ 188"/>
        <xdr:cNvCxnSpPr/>
      </xdr:nvCxnSpPr>
      <xdr:spPr>
        <a:xfrm flipV="1">
          <a:off x="3098800" y="9842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0" name="フローチャート: 判断 189"/>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1" name="テキスト ボックス 190"/>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57</xdr:row>
      <xdr:rowOff>127000</xdr:rowOff>
    </xdr:to>
    <xdr:cxnSp macro="">
      <xdr:nvCxnSpPr>
        <xdr:cNvPr id="192" name="直線コネクタ 191"/>
        <xdr:cNvCxnSpPr/>
      </xdr:nvCxnSpPr>
      <xdr:spPr>
        <a:xfrm>
          <a:off x="2209800" y="9880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4" name="テキスト ボックス 193"/>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57</xdr:row>
      <xdr:rowOff>107950</xdr:rowOff>
    </xdr:to>
    <xdr:cxnSp macro="">
      <xdr:nvCxnSpPr>
        <xdr:cNvPr id="195" name="直線コネクタ 194"/>
        <xdr:cNvCxnSpPr/>
      </xdr:nvCxnSpPr>
      <xdr:spPr>
        <a:xfrm>
          <a:off x="1320800" y="988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0</xdr:rowOff>
    </xdr:from>
    <xdr:to>
      <xdr:col>11</xdr:col>
      <xdr:colOff>60325</xdr:colOff>
      <xdr:row>57</xdr:row>
      <xdr:rowOff>101600</xdr:rowOff>
    </xdr:to>
    <xdr:sp macro="" textlink="">
      <xdr:nvSpPr>
        <xdr:cNvPr id="196" name="フローチャート: 判断 195"/>
        <xdr:cNvSpPr/>
      </xdr:nvSpPr>
      <xdr:spPr>
        <a:xfrm>
          <a:off x="2159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111777</xdr:rowOff>
    </xdr:from>
    <xdr:ext cx="762000" cy="259045"/>
    <xdr:sp macro="" textlink="">
      <xdr:nvSpPr>
        <xdr:cNvPr id="197" name="テキスト ボックス 196"/>
        <xdr:cNvSpPr txBox="1"/>
      </xdr:nvSpPr>
      <xdr:spPr>
        <a:xfrm>
          <a:off x="1828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198" name="フローチャート: 判断 197"/>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73677</xdr:rowOff>
    </xdr:from>
    <xdr:ext cx="762000" cy="259045"/>
    <xdr:sp macro="" textlink="">
      <xdr:nvSpPr>
        <xdr:cNvPr id="199" name="テキスト ボックス 198"/>
        <xdr:cNvSpPr txBox="1"/>
      </xdr:nvSpPr>
      <xdr:spPr>
        <a:xfrm>
          <a:off x="939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205" name="楕円 204"/>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143527</xdr:rowOff>
    </xdr:from>
    <xdr:ext cx="762000" cy="259045"/>
    <xdr:sp macro="" textlink="">
      <xdr:nvSpPr>
        <xdr:cNvPr id="206" name="扶助費該当値テキスト"/>
        <xdr:cNvSpPr txBox="1"/>
      </xdr:nvSpPr>
      <xdr:spPr>
        <a:xfrm>
          <a:off x="4914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7" name="楕円 206"/>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208" name="テキスト ボックス 207"/>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09" name="楕円 208"/>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210" name="テキスト ボックス 209"/>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1" name="楕円 210"/>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2" name="テキスト ボックス 211"/>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3" name="楕円 212"/>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4" name="テキスト ボックス 213"/>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投資及び出資金は、公共下水道事業会計への基準内繰出が減となった。一方、維持補修費は保育園・学校の修繕などにより増となり、特別会計繰出金も後期高齢者医療特別会計を中心に増となった。企業会計、特別会計については使用料、保険料の適正化等により会計の独立採算を促進し、引き続き一般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54610</xdr:rowOff>
    </xdr:from>
    <xdr:to>
      <xdr:col>82</xdr:col>
      <xdr:colOff>107950</xdr:colOff>
      <xdr:row>61</xdr:row>
      <xdr:rowOff>130810</xdr:rowOff>
    </xdr:to>
    <xdr:cxnSp macro="">
      <xdr:nvCxnSpPr>
        <xdr:cNvPr id="242" name="直線コネクタ 241"/>
        <xdr:cNvCxnSpPr/>
      </xdr:nvCxnSpPr>
      <xdr:spPr>
        <a:xfrm flipV="1">
          <a:off x="16510000" y="91414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3"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4" name="直線コネクタ 243"/>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140987</xdr:rowOff>
    </xdr:from>
    <xdr:ext cx="762000" cy="259045"/>
    <xdr:sp macro="" textlink="">
      <xdr:nvSpPr>
        <xdr:cNvPr id="245" name="その他最大値テキスト"/>
        <xdr:cNvSpPr txBox="1"/>
      </xdr:nvSpPr>
      <xdr:spPr>
        <a:xfrm>
          <a:off x="16598900" y="888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54610</xdr:rowOff>
    </xdr:from>
    <xdr:to>
      <xdr:col>82</xdr:col>
      <xdr:colOff>196850</xdr:colOff>
      <xdr:row>53</xdr:row>
      <xdr:rowOff>54610</xdr:rowOff>
    </xdr:to>
    <xdr:cxnSp macro="">
      <xdr:nvCxnSpPr>
        <xdr:cNvPr id="246" name="直線コネクタ 245"/>
        <xdr:cNvCxnSpPr/>
      </xdr:nvCxnSpPr>
      <xdr:spPr>
        <a:xfrm>
          <a:off x="16421100" y="91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54610</xdr:rowOff>
    </xdr:from>
    <xdr:to>
      <xdr:col>82</xdr:col>
      <xdr:colOff>107950</xdr:colOff>
      <xdr:row>55</xdr:row>
      <xdr:rowOff>115570</xdr:rowOff>
    </xdr:to>
    <xdr:cxnSp macro="">
      <xdr:nvCxnSpPr>
        <xdr:cNvPr id="247" name="直線コネクタ 246"/>
        <xdr:cNvCxnSpPr/>
      </xdr:nvCxnSpPr>
      <xdr:spPr>
        <a:xfrm flipV="1">
          <a:off x="15671800" y="94843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48"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49" name="フローチャート: 判断 248"/>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100330</xdr:rowOff>
    </xdr:from>
    <xdr:to>
      <xdr:col>78</xdr:col>
      <xdr:colOff>69850</xdr:colOff>
      <xdr:row>55</xdr:row>
      <xdr:rowOff>115570</xdr:rowOff>
    </xdr:to>
    <xdr:cxnSp macro="">
      <xdr:nvCxnSpPr>
        <xdr:cNvPr id="250" name="直線コネクタ 249"/>
        <xdr:cNvCxnSpPr/>
      </xdr:nvCxnSpPr>
      <xdr:spPr>
        <a:xfrm>
          <a:off x="14782800" y="9530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1" name="フローチャート: 判断 250"/>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52" name="テキスト ボックス 251"/>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100330</xdr:rowOff>
    </xdr:from>
    <xdr:to>
      <xdr:col>73</xdr:col>
      <xdr:colOff>180975</xdr:colOff>
      <xdr:row>55</xdr:row>
      <xdr:rowOff>161290</xdr:rowOff>
    </xdr:to>
    <xdr:cxnSp macro="">
      <xdr:nvCxnSpPr>
        <xdr:cNvPr id="253" name="直線コネクタ 252"/>
        <xdr:cNvCxnSpPr/>
      </xdr:nvCxnSpPr>
      <xdr:spPr>
        <a:xfrm flipV="1">
          <a:off x="13893800" y="9530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4" name="フローチャート: 判断 253"/>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5" name="テキスト ボックス 254"/>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161290</xdr:rowOff>
    </xdr:from>
    <xdr:to>
      <xdr:col>69</xdr:col>
      <xdr:colOff>92075</xdr:colOff>
      <xdr:row>56</xdr:row>
      <xdr:rowOff>12700</xdr:rowOff>
    </xdr:to>
    <xdr:cxnSp macro="">
      <xdr:nvCxnSpPr>
        <xdr:cNvPr id="256" name="直線コネクタ 255"/>
        <xdr:cNvCxnSpPr/>
      </xdr:nvCxnSpPr>
      <xdr:spPr>
        <a:xfrm flipV="1">
          <a:off x="13004800" y="9591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7" name="フローチャート: 判断 256"/>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8" name="テキスト ボックス 257"/>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9" name="フローチャート: 判断 258"/>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60" name="テキスト ボックス 259"/>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3810</xdr:rowOff>
    </xdr:from>
    <xdr:to>
      <xdr:col>82</xdr:col>
      <xdr:colOff>158750</xdr:colOff>
      <xdr:row>55</xdr:row>
      <xdr:rowOff>105410</xdr:rowOff>
    </xdr:to>
    <xdr:sp macro="" textlink="">
      <xdr:nvSpPr>
        <xdr:cNvPr id="266" name="楕円 265"/>
        <xdr:cNvSpPr/>
      </xdr:nvSpPr>
      <xdr:spPr>
        <a:xfrm>
          <a:off x="16459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20337</xdr:rowOff>
    </xdr:from>
    <xdr:ext cx="762000" cy="259045"/>
    <xdr:sp macro="" textlink="">
      <xdr:nvSpPr>
        <xdr:cNvPr id="267" name="その他該当値テキスト"/>
        <xdr:cNvSpPr txBox="1"/>
      </xdr:nvSpPr>
      <xdr:spPr>
        <a:xfrm>
          <a:off x="16598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64770</xdr:rowOff>
    </xdr:from>
    <xdr:to>
      <xdr:col>78</xdr:col>
      <xdr:colOff>120650</xdr:colOff>
      <xdr:row>55</xdr:row>
      <xdr:rowOff>166370</xdr:rowOff>
    </xdr:to>
    <xdr:sp macro="" textlink="">
      <xdr:nvSpPr>
        <xdr:cNvPr id="268" name="楕円 267"/>
        <xdr:cNvSpPr/>
      </xdr:nvSpPr>
      <xdr:spPr>
        <a:xfrm>
          <a:off x="15621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5097</xdr:rowOff>
    </xdr:from>
    <xdr:ext cx="736600" cy="259045"/>
    <xdr:sp macro="" textlink="">
      <xdr:nvSpPr>
        <xdr:cNvPr id="269" name="テキスト ボックス 268"/>
        <xdr:cNvSpPr txBox="1"/>
      </xdr:nvSpPr>
      <xdr:spPr>
        <a:xfrm>
          <a:off x="15290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49530</xdr:rowOff>
    </xdr:from>
    <xdr:to>
      <xdr:col>74</xdr:col>
      <xdr:colOff>31750</xdr:colOff>
      <xdr:row>55</xdr:row>
      <xdr:rowOff>151130</xdr:rowOff>
    </xdr:to>
    <xdr:sp macro="" textlink="">
      <xdr:nvSpPr>
        <xdr:cNvPr id="270" name="楕円 269"/>
        <xdr:cNvSpPr/>
      </xdr:nvSpPr>
      <xdr:spPr>
        <a:xfrm>
          <a:off x="14732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161307</xdr:rowOff>
    </xdr:from>
    <xdr:ext cx="762000" cy="259045"/>
    <xdr:sp macro="" textlink="">
      <xdr:nvSpPr>
        <xdr:cNvPr id="271" name="テキスト ボックス 270"/>
        <xdr:cNvSpPr txBox="1"/>
      </xdr:nvSpPr>
      <xdr:spPr>
        <a:xfrm>
          <a:off x="14401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110490</xdr:rowOff>
    </xdr:from>
    <xdr:to>
      <xdr:col>69</xdr:col>
      <xdr:colOff>142875</xdr:colOff>
      <xdr:row>56</xdr:row>
      <xdr:rowOff>40640</xdr:rowOff>
    </xdr:to>
    <xdr:sp macro="" textlink="">
      <xdr:nvSpPr>
        <xdr:cNvPr id="272" name="楕円 271"/>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50817</xdr:rowOff>
    </xdr:from>
    <xdr:ext cx="762000" cy="259045"/>
    <xdr:sp macro="" textlink="">
      <xdr:nvSpPr>
        <xdr:cNvPr id="273" name="テキスト ボックス 272"/>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4" name="楕円 273"/>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5" name="テキスト ボックス 274"/>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の額、経常収支比率ともにおおむね前年並みとなった。現在のところ長野県及び類似団体の平均を下回っているが、今後は、伊那中央病院負担金、新ごみ中間処理施設関係負担金など、一部事務組合に関連する補助費は増加するものと思われる。補助金、負担金の見直しにより経費の縮減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136144</xdr:rowOff>
    </xdr:from>
    <xdr:to>
      <xdr:col>82</xdr:col>
      <xdr:colOff>107950</xdr:colOff>
      <xdr:row>40</xdr:row>
      <xdr:rowOff>163576</xdr:rowOff>
    </xdr:to>
    <xdr:cxnSp macro="">
      <xdr:nvCxnSpPr>
        <xdr:cNvPr id="300" name="直線コネクタ 299"/>
        <xdr:cNvCxnSpPr/>
      </xdr:nvCxnSpPr>
      <xdr:spPr>
        <a:xfrm flipV="1">
          <a:off x="16510000" y="59654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135653</xdr:rowOff>
    </xdr:from>
    <xdr:ext cx="762000" cy="259045"/>
    <xdr:sp macro="" textlink="">
      <xdr:nvSpPr>
        <xdr:cNvPr id="301" name="補助費等最小値テキスト"/>
        <xdr:cNvSpPr txBox="1"/>
      </xdr:nvSpPr>
      <xdr:spPr>
        <a:xfrm>
          <a:off x="16598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163576</xdr:rowOff>
    </xdr:from>
    <xdr:to>
      <xdr:col>82</xdr:col>
      <xdr:colOff>196850</xdr:colOff>
      <xdr:row>40</xdr:row>
      <xdr:rowOff>163576</xdr:rowOff>
    </xdr:to>
    <xdr:cxnSp macro="">
      <xdr:nvCxnSpPr>
        <xdr:cNvPr id="302" name="直線コネクタ 301"/>
        <xdr:cNvCxnSpPr/>
      </xdr:nvCxnSpPr>
      <xdr:spPr>
        <a:xfrm>
          <a:off x="16421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51071</xdr:rowOff>
    </xdr:from>
    <xdr:ext cx="762000" cy="259045"/>
    <xdr:sp macro="" textlink="">
      <xdr:nvSpPr>
        <xdr:cNvPr id="303"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136144</xdr:rowOff>
    </xdr:from>
    <xdr:to>
      <xdr:col>82</xdr:col>
      <xdr:colOff>196850</xdr:colOff>
      <xdr:row>34</xdr:row>
      <xdr:rowOff>136144</xdr:rowOff>
    </xdr:to>
    <xdr:cxnSp macro="">
      <xdr:nvCxnSpPr>
        <xdr:cNvPr id="304" name="直線コネクタ 303"/>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113284</xdr:rowOff>
    </xdr:to>
    <xdr:cxnSp macro="">
      <xdr:nvCxnSpPr>
        <xdr:cNvPr id="305" name="直線コネクタ 304"/>
        <xdr:cNvCxnSpPr/>
      </xdr:nvCxnSpPr>
      <xdr:spPr>
        <a:xfrm flipV="1">
          <a:off x="15671800" y="62717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6"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7" name="フローチャート: 判断 306"/>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113284</xdr:rowOff>
    </xdr:to>
    <xdr:cxnSp macro="">
      <xdr:nvCxnSpPr>
        <xdr:cNvPr id="308" name="直線コネクタ 307"/>
        <xdr:cNvCxnSpPr/>
      </xdr:nvCxnSpPr>
      <xdr:spPr>
        <a:xfrm>
          <a:off x="14782800" y="6280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9" name="フローチャート: 判断 308"/>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0" name="テキスト ボックス 309"/>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131572</xdr:rowOff>
    </xdr:to>
    <xdr:cxnSp macro="">
      <xdr:nvCxnSpPr>
        <xdr:cNvPr id="311" name="直線コネクタ 310"/>
        <xdr:cNvCxnSpPr/>
      </xdr:nvCxnSpPr>
      <xdr:spPr>
        <a:xfrm flipV="1">
          <a:off x="13893800" y="62809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3" name="テキスト ボックス 312"/>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37</xdr:row>
      <xdr:rowOff>46990</xdr:rowOff>
    </xdr:to>
    <xdr:cxnSp macro="">
      <xdr:nvCxnSpPr>
        <xdr:cNvPr id="314" name="直線コネクタ 313"/>
        <xdr:cNvCxnSpPr/>
      </xdr:nvCxnSpPr>
      <xdr:spPr>
        <a:xfrm flipV="1">
          <a:off x="13004800" y="63037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5" name="フローチャート: 判断 314"/>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16" name="テキスト ボックス 315"/>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8" name="テキスト ボックス 317"/>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24" name="楕円 323"/>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25" name="補助費等該当値テキスト"/>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6" name="楕円 325"/>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27" name="テキスト ボックス 326"/>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28" name="楕円 327"/>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29" name="テキスト ボックス 328"/>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30" name="楕円 329"/>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31" name="テキスト ボックス 330"/>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2" name="楕円 331"/>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3" name="テキスト ボックス 332"/>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近年の人口増対策事業に伴う起債の元金償還が徐々に始まってきているが、一方で過去の大型事業に係る起債の償還が完了、臨財債の利率見直しなどにより、前年度より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減となった。今後は元金の償還開始が増え、公債費は当面高止まりとなる見込みである。事業を精査し、補助金や基金を活用しながら新規発行の抑制に努めたい。</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123189</xdr:rowOff>
    </xdr:to>
    <xdr:cxnSp macro="">
      <xdr:nvCxnSpPr>
        <xdr:cNvPr id="361" name="直線コネクタ 360"/>
        <xdr:cNvCxnSpPr/>
      </xdr:nvCxnSpPr>
      <xdr:spPr>
        <a:xfrm flipV="1">
          <a:off x="4826000" y="126314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4"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5" name="直線コネクタ 364"/>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75</xdr:row>
      <xdr:rowOff>69850</xdr:rowOff>
    </xdr:to>
    <xdr:cxnSp macro="">
      <xdr:nvCxnSpPr>
        <xdr:cNvPr id="366" name="直線コネクタ 365"/>
        <xdr:cNvCxnSpPr/>
      </xdr:nvCxnSpPr>
      <xdr:spPr>
        <a:xfrm flipV="1">
          <a:off x="3987800" y="12852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67" name="公債費平均値テキスト"/>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8" name="フローチャート: 判断 367"/>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69850</xdr:rowOff>
    </xdr:to>
    <xdr:cxnSp macro="">
      <xdr:nvCxnSpPr>
        <xdr:cNvPr id="369" name="直線コネクタ 368"/>
        <xdr:cNvCxnSpPr/>
      </xdr:nvCxnSpPr>
      <xdr:spPr>
        <a:xfrm>
          <a:off x="3098800" y="1292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70" name="フローチャート: 判断 369"/>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71" name="テキスト ボックス 370"/>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69850</xdr:rowOff>
    </xdr:to>
    <xdr:cxnSp macro="">
      <xdr:nvCxnSpPr>
        <xdr:cNvPr id="372" name="直線コネクタ 371"/>
        <xdr:cNvCxnSpPr/>
      </xdr:nvCxnSpPr>
      <xdr:spPr>
        <a:xfrm>
          <a:off x="2209800" y="12867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125730</xdr:rowOff>
    </xdr:from>
    <xdr:to>
      <xdr:col>15</xdr:col>
      <xdr:colOff>149225</xdr:colOff>
      <xdr:row>78</xdr:row>
      <xdr:rowOff>55880</xdr:rowOff>
    </xdr:to>
    <xdr:sp macro="" textlink="">
      <xdr:nvSpPr>
        <xdr:cNvPr id="373" name="フローチャート: 判断 372"/>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374" name="テキスト ボックス 373"/>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8890</xdr:rowOff>
    </xdr:to>
    <xdr:cxnSp macro="">
      <xdr:nvCxnSpPr>
        <xdr:cNvPr id="375" name="直線コネクタ 374"/>
        <xdr:cNvCxnSpPr/>
      </xdr:nvCxnSpPr>
      <xdr:spPr>
        <a:xfrm>
          <a:off x="1320800" y="12860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118111</xdr:rowOff>
    </xdr:from>
    <xdr:to>
      <xdr:col>11</xdr:col>
      <xdr:colOff>60325</xdr:colOff>
      <xdr:row>78</xdr:row>
      <xdr:rowOff>48261</xdr:rowOff>
    </xdr:to>
    <xdr:sp macro="" textlink="">
      <xdr:nvSpPr>
        <xdr:cNvPr id="376" name="フローチャート: 判断 375"/>
        <xdr:cNvSpPr/>
      </xdr:nvSpPr>
      <xdr:spPr>
        <a:xfrm>
          <a:off x="2159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33038</xdr:rowOff>
    </xdr:from>
    <xdr:ext cx="762000" cy="259045"/>
    <xdr:sp macro="" textlink="">
      <xdr:nvSpPr>
        <xdr:cNvPr id="377" name="テキスト ボックス 376"/>
        <xdr:cNvSpPr txBox="1"/>
      </xdr:nvSpPr>
      <xdr:spPr>
        <a:xfrm>
          <a:off x="1828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8" name="フローチャート: 判断 377"/>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79" name="テキスト ボックス 378"/>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85" name="楕円 384"/>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86" name="公債費該当値テキスト"/>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87" name="楕円 386"/>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130827</xdr:rowOff>
    </xdr:from>
    <xdr:ext cx="736600" cy="259045"/>
    <xdr:sp macro="" textlink="">
      <xdr:nvSpPr>
        <xdr:cNvPr id="388" name="テキスト ボックス 387"/>
        <xdr:cNvSpPr txBox="1"/>
      </xdr:nvSpPr>
      <xdr:spPr>
        <a:xfrm>
          <a:off x="3606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89" name="楕円 388"/>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130827</xdr:rowOff>
    </xdr:from>
    <xdr:ext cx="762000" cy="259045"/>
    <xdr:sp macro="" textlink="">
      <xdr:nvSpPr>
        <xdr:cNvPr id="390" name="テキスト ボックス 389"/>
        <xdr:cNvSpPr txBox="1"/>
      </xdr:nvSpPr>
      <xdr:spPr>
        <a:xfrm>
          <a:off x="2717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91" name="楕円 390"/>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92" name="テキスト ボックス 391"/>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93" name="楕円 392"/>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394" name="テキスト ボックス 393"/>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人件費、繰出金なども伸びているが、経常一般財源の増により、比率が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％減少した。前年と同様に類似団体内では上位であり長野県平均も下回っている。今後も、人件費、物件費、補助費を中心に経費の増加が見込まれる。経常経費の削減により硬直化の抑制に努めていく。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xdr:rowOff>
    </xdr:from>
    <xdr:to>
      <xdr:col>82</xdr:col>
      <xdr:colOff>107950</xdr:colOff>
      <xdr:row>79</xdr:row>
      <xdr:rowOff>78994</xdr:rowOff>
    </xdr:to>
    <xdr:cxnSp macro="">
      <xdr:nvCxnSpPr>
        <xdr:cNvPr id="420" name="直線コネクタ 419"/>
        <xdr:cNvCxnSpPr/>
      </xdr:nvCxnSpPr>
      <xdr:spPr>
        <a:xfrm flipV="1">
          <a:off x="16510000" y="12526264"/>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1" name="公債費以外最小値テキスト"/>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2" name="直線コネクタ 421"/>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96791</xdr:rowOff>
    </xdr:from>
    <xdr:ext cx="762000" cy="259045"/>
    <xdr:sp macro="" textlink="">
      <xdr:nvSpPr>
        <xdr:cNvPr id="423" name="公債費以外最大値テキスト"/>
        <xdr:cNvSpPr txBox="1"/>
      </xdr:nvSpPr>
      <xdr:spPr>
        <a:xfrm>
          <a:off x="16598900" y="1226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xdr:rowOff>
    </xdr:from>
    <xdr:to>
      <xdr:col>82</xdr:col>
      <xdr:colOff>196850</xdr:colOff>
      <xdr:row>73</xdr:row>
      <xdr:rowOff>10414</xdr:rowOff>
    </xdr:to>
    <xdr:cxnSp macro="">
      <xdr:nvCxnSpPr>
        <xdr:cNvPr id="424" name="直線コネクタ 423"/>
        <xdr:cNvCxnSpPr/>
      </xdr:nvCxnSpPr>
      <xdr:spPr>
        <a:xfrm>
          <a:off x="16421100" y="12526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26416</xdr:rowOff>
    </xdr:from>
    <xdr:to>
      <xdr:col>82</xdr:col>
      <xdr:colOff>107950</xdr:colOff>
      <xdr:row>74</xdr:row>
      <xdr:rowOff>85852</xdr:rowOff>
    </xdr:to>
    <xdr:cxnSp macro="">
      <xdr:nvCxnSpPr>
        <xdr:cNvPr id="425" name="直線コネクタ 424"/>
        <xdr:cNvCxnSpPr/>
      </xdr:nvCxnSpPr>
      <xdr:spPr>
        <a:xfrm flipV="1">
          <a:off x="15671800" y="127137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155719</xdr:rowOff>
    </xdr:from>
    <xdr:ext cx="762000" cy="259045"/>
    <xdr:sp macro="" textlink="">
      <xdr:nvSpPr>
        <xdr:cNvPr id="426" name="公債費以外平均値テキスト"/>
        <xdr:cNvSpPr txBox="1"/>
      </xdr:nvSpPr>
      <xdr:spPr>
        <a:xfrm>
          <a:off x="16598900" y="13014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27" name="フローチャート: 判断 426"/>
        <xdr:cNvSpPr/>
      </xdr:nvSpPr>
      <xdr:spPr>
        <a:xfrm>
          <a:off x="164592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40132</xdr:rowOff>
    </xdr:from>
    <xdr:to>
      <xdr:col>78</xdr:col>
      <xdr:colOff>69850</xdr:colOff>
      <xdr:row>74</xdr:row>
      <xdr:rowOff>85852</xdr:rowOff>
    </xdr:to>
    <xdr:cxnSp macro="">
      <xdr:nvCxnSpPr>
        <xdr:cNvPr id="428" name="直線コネクタ 427"/>
        <xdr:cNvCxnSpPr/>
      </xdr:nvCxnSpPr>
      <xdr:spPr>
        <a:xfrm>
          <a:off x="14782800" y="127274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25908</xdr:rowOff>
    </xdr:from>
    <xdr:to>
      <xdr:col>78</xdr:col>
      <xdr:colOff>120650</xdr:colOff>
      <xdr:row>76</xdr:row>
      <xdr:rowOff>127508</xdr:rowOff>
    </xdr:to>
    <xdr:sp macro="" textlink="">
      <xdr:nvSpPr>
        <xdr:cNvPr id="429" name="フローチャート: 判断 428"/>
        <xdr:cNvSpPr/>
      </xdr:nvSpPr>
      <xdr:spPr>
        <a:xfrm>
          <a:off x="15621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112285</xdr:rowOff>
    </xdr:from>
    <xdr:ext cx="736600" cy="259045"/>
    <xdr:sp macro="" textlink="">
      <xdr:nvSpPr>
        <xdr:cNvPr id="430" name="テキスト ボックス 429"/>
        <xdr:cNvSpPr txBox="1"/>
      </xdr:nvSpPr>
      <xdr:spPr>
        <a:xfrm>
          <a:off x="15290800" y="1314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40132</xdr:rowOff>
    </xdr:from>
    <xdr:to>
      <xdr:col>73</xdr:col>
      <xdr:colOff>180975</xdr:colOff>
      <xdr:row>74</xdr:row>
      <xdr:rowOff>58420</xdr:rowOff>
    </xdr:to>
    <xdr:cxnSp macro="">
      <xdr:nvCxnSpPr>
        <xdr:cNvPr id="431" name="直線コネクタ 430"/>
        <xdr:cNvCxnSpPr/>
      </xdr:nvCxnSpPr>
      <xdr:spPr>
        <a:xfrm flipV="1">
          <a:off x="13893800" y="127274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21337</xdr:rowOff>
    </xdr:from>
    <xdr:to>
      <xdr:col>74</xdr:col>
      <xdr:colOff>31750</xdr:colOff>
      <xdr:row>76</xdr:row>
      <xdr:rowOff>122937</xdr:rowOff>
    </xdr:to>
    <xdr:sp macro="" textlink="">
      <xdr:nvSpPr>
        <xdr:cNvPr id="432" name="フローチャート: 判断 431"/>
        <xdr:cNvSpPr/>
      </xdr:nvSpPr>
      <xdr:spPr>
        <a:xfrm>
          <a:off x="14732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107714</xdr:rowOff>
    </xdr:from>
    <xdr:ext cx="762000" cy="259045"/>
    <xdr:sp macro="" textlink="">
      <xdr:nvSpPr>
        <xdr:cNvPr id="433" name="テキスト ボックス 432"/>
        <xdr:cNvSpPr txBox="1"/>
      </xdr:nvSpPr>
      <xdr:spPr>
        <a:xfrm>
          <a:off x="14401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58420</xdr:rowOff>
    </xdr:from>
    <xdr:to>
      <xdr:col>69</xdr:col>
      <xdr:colOff>92075</xdr:colOff>
      <xdr:row>75</xdr:row>
      <xdr:rowOff>10414</xdr:rowOff>
    </xdr:to>
    <xdr:cxnSp macro="">
      <xdr:nvCxnSpPr>
        <xdr:cNvPr id="434" name="直線コネクタ 433"/>
        <xdr:cNvCxnSpPr/>
      </xdr:nvCxnSpPr>
      <xdr:spPr>
        <a:xfrm flipV="1">
          <a:off x="13004800" y="1274572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5" name="フローチャート: 判断 434"/>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36" name="テキスト ボックス 435"/>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37" name="フローチャート: 判断 436"/>
        <xdr:cNvSpPr/>
      </xdr:nvSpPr>
      <xdr:spPr>
        <a:xfrm>
          <a:off x="12954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57421</xdr:rowOff>
    </xdr:from>
    <xdr:ext cx="762000" cy="259045"/>
    <xdr:sp macro="" textlink="">
      <xdr:nvSpPr>
        <xdr:cNvPr id="438" name="テキスト ボックス 437"/>
        <xdr:cNvSpPr txBox="1"/>
      </xdr:nvSpPr>
      <xdr:spPr>
        <a:xfrm>
          <a:off x="12623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147066</xdr:rowOff>
    </xdr:from>
    <xdr:to>
      <xdr:col>82</xdr:col>
      <xdr:colOff>158750</xdr:colOff>
      <xdr:row>74</xdr:row>
      <xdr:rowOff>77216</xdr:rowOff>
    </xdr:to>
    <xdr:sp macro="" textlink="">
      <xdr:nvSpPr>
        <xdr:cNvPr id="444" name="楕円 443"/>
        <xdr:cNvSpPr/>
      </xdr:nvSpPr>
      <xdr:spPr>
        <a:xfrm>
          <a:off x="164592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163593</xdr:rowOff>
    </xdr:from>
    <xdr:ext cx="762000" cy="259045"/>
    <xdr:sp macro="" textlink="">
      <xdr:nvSpPr>
        <xdr:cNvPr id="445" name="公債費以外該当値テキスト"/>
        <xdr:cNvSpPr txBox="1"/>
      </xdr:nvSpPr>
      <xdr:spPr>
        <a:xfrm>
          <a:off x="16598900" y="1250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35052</xdr:rowOff>
    </xdr:from>
    <xdr:to>
      <xdr:col>78</xdr:col>
      <xdr:colOff>120650</xdr:colOff>
      <xdr:row>74</xdr:row>
      <xdr:rowOff>136652</xdr:rowOff>
    </xdr:to>
    <xdr:sp macro="" textlink="">
      <xdr:nvSpPr>
        <xdr:cNvPr id="446" name="楕円 445"/>
        <xdr:cNvSpPr/>
      </xdr:nvSpPr>
      <xdr:spPr>
        <a:xfrm>
          <a:off x="15621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146829</xdr:rowOff>
    </xdr:from>
    <xdr:ext cx="736600" cy="259045"/>
    <xdr:sp macro="" textlink="">
      <xdr:nvSpPr>
        <xdr:cNvPr id="447" name="テキスト ボックス 446"/>
        <xdr:cNvSpPr txBox="1"/>
      </xdr:nvSpPr>
      <xdr:spPr>
        <a:xfrm>
          <a:off x="15290800" y="1249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160782</xdr:rowOff>
    </xdr:from>
    <xdr:to>
      <xdr:col>74</xdr:col>
      <xdr:colOff>31750</xdr:colOff>
      <xdr:row>74</xdr:row>
      <xdr:rowOff>90932</xdr:rowOff>
    </xdr:to>
    <xdr:sp macro="" textlink="">
      <xdr:nvSpPr>
        <xdr:cNvPr id="448" name="楕円 447"/>
        <xdr:cNvSpPr/>
      </xdr:nvSpPr>
      <xdr:spPr>
        <a:xfrm>
          <a:off x="14732000" y="126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101109</xdr:rowOff>
    </xdr:from>
    <xdr:ext cx="762000" cy="259045"/>
    <xdr:sp macro="" textlink="">
      <xdr:nvSpPr>
        <xdr:cNvPr id="449" name="テキスト ボックス 448"/>
        <xdr:cNvSpPr txBox="1"/>
      </xdr:nvSpPr>
      <xdr:spPr>
        <a:xfrm>
          <a:off x="14401800" y="1244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xdr:rowOff>
    </xdr:from>
    <xdr:to>
      <xdr:col>69</xdr:col>
      <xdr:colOff>142875</xdr:colOff>
      <xdr:row>74</xdr:row>
      <xdr:rowOff>109220</xdr:rowOff>
    </xdr:to>
    <xdr:sp macro="" textlink="">
      <xdr:nvSpPr>
        <xdr:cNvPr id="450" name="楕円 449"/>
        <xdr:cNvSpPr/>
      </xdr:nvSpPr>
      <xdr:spPr>
        <a:xfrm>
          <a:off x="13843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119397</xdr:rowOff>
    </xdr:from>
    <xdr:ext cx="762000" cy="259045"/>
    <xdr:sp macro="" textlink="">
      <xdr:nvSpPr>
        <xdr:cNvPr id="451" name="テキスト ボックス 450"/>
        <xdr:cNvSpPr txBox="1"/>
      </xdr:nvSpPr>
      <xdr:spPr>
        <a:xfrm>
          <a:off x="13512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131064</xdr:rowOff>
    </xdr:from>
    <xdr:to>
      <xdr:col>65</xdr:col>
      <xdr:colOff>53975</xdr:colOff>
      <xdr:row>75</xdr:row>
      <xdr:rowOff>61214</xdr:rowOff>
    </xdr:to>
    <xdr:sp macro="" textlink="">
      <xdr:nvSpPr>
        <xdr:cNvPr id="452" name="楕円 451"/>
        <xdr:cNvSpPr/>
      </xdr:nvSpPr>
      <xdr:spPr>
        <a:xfrm>
          <a:off x="12954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71391</xdr:rowOff>
    </xdr:from>
    <xdr:ext cx="762000" cy="259045"/>
    <xdr:sp macro="" textlink="">
      <xdr:nvSpPr>
        <xdr:cNvPr id="453" name="テキスト ボックス 452"/>
        <xdr:cNvSpPr txBox="1"/>
      </xdr:nvSpPr>
      <xdr:spPr>
        <a:xfrm>
          <a:off x="12623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126260</xdr:rowOff>
    </xdr:from>
    <xdr:to>
      <xdr:col>29</xdr:col>
      <xdr:colOff>127000</xdr:colOff>
      <xdr:row>20</xdr:row>
      <xdr:rowOff>20222</xdr:rowOff>
    </xdr:to>
    <xdr:cxnSp macro="">
      <xdr:nvCxnSpPr>
        <xdr:cNvPr id="47" name="直線コネクタ 46"/>
        <xdr:cNvCxnSpPr/>
      </xdr:nvCxnSpPr>
      <xdr:spPr bwMode="auto">
        <a:xfrm flipV="1">
          <a:off x="5651500" y="2059835"/>
          <a:ext cx="0" cy="1437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41187</xdr:rowOff>
    </xdr:from>
    <xdr:ext cx="762000" cy="259045"/>
    <xdr:sp macro="" textlink="">
      <xdr:nvSpPr>
        <xdr:cNvPr id="50" name="人口1人当たり決算額の推移最大値テキスト130"/>
        <xdr:cNvSpPr txBox="1"/>
      </xdr:nvSpPr>
      <xdr:spPr>
        <a:xfrm>
          <a:off x="5740400" y="180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126260</xdr:rowOff>
    </xdr:from>
    <xdr:to>
      <xdr:col>30</xdr:col>
      <xdr:colOff>25400</xdr:colOff>
      <xdr:row>11</xdr:row>
      <xdr:rowOff>126260</xdr:rowOff>
    </xdr:to>
    <xdr:cxnSp macro="">
      <xdr:nvCxnSpPr>
        <xdr:cNvPr id="51" name="直線コネクタ 50"/>
        <xdr:cNvCxnSpPr/>
      </xdr:nvCxnSpPr>
      <xdr:spPr bwMode="auto">
        <a:xfrm>
          <a:off x="5562600" y="20598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149463</xdr:rowOff>
    </xdr:from>
    <xdr:to>
      <xdr:col>29</xdr:col>
      <xdr:colOff>127000</xdr:colOff>
      <xdr:row>16</xdr:row>
      <xdr:rowOff>111580</xdr:rowOff>
    </xdr:to>
    <xdr:cxnSp macro="">
      <xdr:nvCxnSpPr>
        <xdr:cNvPr id="52" name="直線コネクタ 51"/>
        <xdr:cNvCxnSpPr/>
      </xdr:nvCxnSpPr>
      <xdr:spPr bwMode="auto">
        <a:xfrm flipV="1">
          <a:off x="5003800" y="2768838"/>
          <a:ext cx="647700" cy="133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29935</xdr:rowOff>
    </xdr:from>
    <xdr:ext cx="762000" cy="259045"/>
    <xdr:sp macro="" textlink="">
      <xdr:nvSpPr>
        <xdr:cNvPr id="53" name="人口1人当たり決算額の推移平均値テキスト130"/>
        <xdr:cNvSpPr txBox="1"/>
      </xdr:nvSpPr>
      <xdr:spPr>
        <a:xfrm>
          <a:off x="5740400" y="2820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57858</xdr:rowOff>
    </xdr:from>
    <xdr:to>
      <xdr:col>29</xdr:col>
      <xdr:colOff>177800</xdr:colOff>
      <xdr:row>16</xdr:row>
      <xdr:rowOff>159458</xdr:rowOff>
    </xdr:to>
    <xdr:sp macro="" textlink="">
      <xdr:nvSpPr>
        <xdr:cNvPr id="54" name="フローチャート: 判断 53"/>
        <xdr:cNvSpPr/>
      </xdr:nvSpPr>
      <xdr:spPr bwMode="auto">
        <a:xfrm>
          <a:off x="56007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97374</xdr:rowOff>
    </xdr:from>
    <xdr:to>
      <xdr:col>26</xdr:col>
      <xdr:colOff>50800</xdr:colOff>
      <xdr:row>16</xdr:row>
      <xdr:rowOff>111580</xdr:rowOff>
    </xdr:to>
    <xdr:cxnSp macro="">
      <xdr:nvCxnSpPr>
        <xdr:cNvPr id="55" name="直線コネクタ 54"/>
        <xdr:cNvCxnSpPr/>
      </xdr:nvCxnSpPr>
      <xdr:spPr bwMode="auto">
        <a:xfrm>
          <a:off x="4305300" y="2888199"/>
          <a:ext cx="698500" cy="14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66234</xdr:rowOff>
    </xdr:from>
    <xdr:to>
      <xdr:col>26</xdr:col>
      <xdr:colOff>101600</xdr:colOff>
      <xdr:row>16</xdr:row>
      <xdr:rowOff>167834</xdr:rowOff>
    </xdr:to>
    <xdr:sp macro="" textlink="">
      <xdr:nvSpPr>
        <xdr:cNvPr id="56" name="フローチャート: 判断 55"/>
        <xdr:cNvSpPr/>
      </xdr:nvSpPr>
      <xdr:spPr bwMode="auto">
        <a:xfrm>
          <a:off x="49530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152611</xdr:rowOff>
    </xdr:from>
    <xdr:ext cx="736600" cy="259045"/>
    <xdr:sp macro="" textlink="">
      <xdr:nvSpPr>
        <xdr:cNvPr id="57" name="テキスト ボックス 56"/>
        <xdr:cNvSpPr txBox="1"/>
      </xdr:nvSpPr>
      <xdr:spPr>
        <a:xfrm>
          <a:off x="4622800" y="2943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97374</xdr:rowOff>
    </xdr:from>
    <xdr:to>
      <xdr:col>22</xdr:col>
      <xdr:colOff>114300</xdr:colOff>
      <xdr:row>16</xdr:row>
      <xdr:rowOff>155602</xdr:rowOff>
    </xdr:to>
    <xdr:cxnSp macro="">
      <xdr:nvCxnSpPr>
        <xdr:cNvPr id="58" name="直線コネクタ 57"/>
        <xdr:cNvCxnSpPr/>
      </xdr:nvCxnSpPr>
      <xdr:spPr bwMode="auto">
        <a:xfrm flipV="1">
          <a:off x="3606800" y="2888199"/>
          <a:ext cx="698500" cy="58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74954</xdr:rowOff>
    </xdr:from>
    <xdr:to>
      <xdr:col>22</xdr:col>
      <xdr:colOff>165100</xdr:colOff>
      <xdr:row>17</xdr:row>
      <xdr:rowOff>5104</xdr:rowOff>
    </xdr:to>
    <xdr:sp macro="" textlink="">
      <xdr:nvSpPr>
        <xdr:cNvPr id="59" name="フローチャート: 判断 58"/>
        <xdr:cNvSpPr/>
      </xdr:nvSpPr>
      <xdr:spPr bwMode="auto">
        <a:xfrm>
          <a:off x="42545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161331</xdr:rowOff>
    </xdr:from>
    <xdr:ext cx="762000" cy="259045"/>
    <xdr:sp macro="" textlink="">
      <xdr:nvSpPr>
        <xdr:cNvPr id="60" name="テキスト ボックス 59"/>
        <xdr:cNvSpPr txBox="1"/>
      </xdr:nvSpPr>
      <xdr:spPr>
        <a:xfrm>
          <a:off x="3924300" y="295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155602</xdr:rowOff>
    </xdr:from>
    <xdr:to>
      <xdr:col>18</xdr:col>
      <xdr:colOff>177800</xdr:colOff>
      <xdr:row>17</xdr:row>
      <xdr:rowOff>5085</xdr:rowOff>
    </xdr:to>
    <xdr:cxnSp macro="">
      <xdr:nvCxnSpPr>
        <xdr:cNvPr id="61" name="直線コネクタ 60"/>
        <xdr:cNvCxnSpPr/>
      </xdr:nvCxnSpPr>
      <xdr:spPr bwMode="auto">
        <a:xfrm flipV="1">
          <a:off x="2908300" y="2946427"/>
          <a:ext cx="698500" cy="20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70088</xdr:rowOff>
    </xdr:from>
    <xdr:to>
      <xdr:col>19</xdr:col>
      <xdr:colOff>38100</xdr:colOff>
      <xdr:row>17</xdr:row>
      <xdr:rowOff>238</xdr:rowOff>
    </xdr:to>
    <xdr:sp macro="" textlink="">
      <xdr:nvSpPr>
        <xdr:cNvPr id="62" name="フローチャート: 判断 61"/>
        <xdr:cNvSpPr/>
      </xdr:nvSpPr>
      <xdr:spPr bwMode="auto">
        <a:xfrm>
          <a:off x="35560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10415</xdr:rowOff>
    </xdr:from>
    <xdr:ext cx="762000" cy="259045"/>
    <xdr:sp macro="" textlink="">
      <xdr:nvSpPr>
        <xdr:cNvPr id="63" name="テキスト ボックス 62"/>
        <xdr:cNvSpPr txBox="1"/>
      </xdr:nvSpPr>
      <xdr:spPr>
        <a:xfrm>
          <a:off x="3225800" y="262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148220</xdr:rowOff>
    </xdr:from>
    <xdr:to>
      <xdr:col>15</xdr:col>
      <xdr:colOff>101600</xdr:colOff>
      <xdr:row>17</xdr:row>
      <xdr:rowOff>78370</xdr:rowOff>
    </xdr:to>
    <xdr:sp macro="" textlink="">
      <xdr:nvSpPr>
        <xdr:cNvPr id="64" name="フローチャート: 判断 63"/>
        <xdr:cNvSpPr/>
      </xdr:nvSpPr>
      <xdr:spPr bwMode="auto">
        <a:xfrm>
          <a:off x="28575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63147</xdr:rowOff>
    </xdr:from>
    <xdr:ext cx="762000" cy="259045"/>
    <xdr:sp macro="" textlink="">
      <xdr:nvSpPr>
        <xdr:cNvPr id="65" name="テキスト ボックス 64"/>
        <xdr:cNvSpPr txBox="1"/>
      </xdr:nvSpPr>
      <xdr:spPr>
        <a:xfrm>
          <a:off x="2527300" y="3025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98663</xdr:rowOff>
    </xdr:from>
    <xdr:to>
      <xdr:col>29</xdr:col>
      <xdr:colOff>177800</xdr:colOff>
      <xdr:row>16</xdr:row>
      <xdr:rowOff>28813</xdr:rowOff>
    </xdr:to>
    <xdr:sp macro="" textlink="">
      <xdr:nvSpPr>
        <xdr:cNvPr id="71" name="楕円 70"/>
        <xdr:cNvSpPr/>
      </xdr:nvSpPr>
      <xdr:spPr bwMode="auto">
        <a:xfrm>
          <a:off x="5600700" y="2718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115190</xdr:rowOff>
    </xdr:from>
    <xdr:ext cx="762000" cy="259045"/>
    <xdr:sp macro="" textlink="">
      <xdr:nvSpPr>
        <xdr:cNvPr id="72" name="人口1人当たり決算額の推移該当値テキスト130"/>
        <xdr:cNvSpPr txBox="1"/>
      </xdr:nvSpPr>
      <xdr:spPr>
        <a:xfrm>
          <a:off x="5740400" y="256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60780</xdr:rowOff>
    </xdr:from>
    <xdr:to>
      <xdr:col>26</xdr:col>
      <xdr:colOff>101600</xdr:colOff>
      <xdr:row>16</xdr:row>
      <xdr:rowOff>162380</xdr:rowOff>
    </xdr:to>
    <xdr:sp macro="" textlink="">
      <xdr:nvSpPr>
        <xdr:cNvPr id="73" name="楕円 72"/>
        <xdr:cNvSpPr/>
      </xdr:nvSpPr>
      <xdr:spPr bwMode="auto">
        <a:xfrm>
          <a:off x="4953000" y="2851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1107</xdr:rowOff>
    </xdr:from>
    <xdr:ext cx="736600" cy="259045"/>
    <xdr:sp macro="" textlink="">
      <xdr:nvSpPr>
        <xdr:cNvPr id="74" name="テキスト ボックス 73"/>
        <xdr:cNvSpPr txBox="1"/>
      </xdr:nvSpPr>
      <xdr:spPr>
        <a:xfrm>
          <a:off x="4622800" y="2620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46574</xdr:rowOff>
    </xdr:from>
    <xdr:to>
      <xdr:col>22</xdr:col>
      <xdr:colOff>165100</xdr:colOff>
      <xdr:row>16</xdr:row>
      <xdr:rowOff>148174</xdr:rowOff>
    </xdr:to>
    <xdr:sp macro="" textlink="">
      <xdr:nvSpPr>
        <xdr:cNvPr id="75" name="楕円 74"/>
        <xdr:cNvSpPr/>
      </xdr:nvSpPr>
      <xdr:spPr bwMode="auto">
        <a:xfrm>
          <a:off x="4254500" y="2837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158351</xdr:rowOff>
    </xdr:from>
    <xdr:ext cx="762000" cy="259045"/>
    <xdr:sp macro="" textlink="">
      <xdr:nvSpPr>
        <xdr:cNvPr id="76" name="テキスト ボックス 75"/>
        <xdr:cNvSpPr txBox="1"/>
      </xdr:nvSpPr>
      <xdr:spPr>
        <a:xfrm>
          <a:off x="3924300" y="260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104802</xdr:rowOff>
    </xdr:from>
    <xdr:to>
      <xdr:col>19</xdr:col>
      <xdr:colOff>38100</xdr:colOff>
      <xdr:row>17</xdr:row>
      <xdr:rowOff>34952</xdr:rowOff>
    </xdr:to>
    <xdr:sp macro="" textlink="">
      <xdr:nvSpPr>
        <xdr:cNvPr id="77" name="楕円 76"/>
        <xdr:cNvSpPr/>
      </xdr:nvSpPr>
      <xdr:spPr bwMode="auto">
        <a:xfrm>
          <a:off x="3556000" y="2895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19729</xdr:rowOff>
    </xdr:from>
    <xdr:ext cx="762000" cy="259045"/>
    <xdr:sp macro="" textlink="">
      <xdr:nvSpPr>
        <xdr:cNvPr id="78" name="テキスト ボックス 77"/>
        <xdr:cNvSpPr txBox="1"/>
      </xdr:nvSpPr>
      <xdr:spPr>
        <a:xfrm>
          <a:off x="3225800" y="298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125735</xdr:rowOff>
    </xdr:from>
    <xdr:to>
      <xdr:col>15</xdr:col>
      <xdr:colOff>101600</xdr:colOff>
      <xdr:row>17</xdr:row>
      <xdr:rowOff>55885</xdr:rowOff>
    </xdr:to>
    <xdr:sp macro="" textlink="">
      <xdr:nvSpPr>
        <xdr:cNvPr id="79" name="楕円 78"/>
        <xdr:cNvSpPr/>
      </xdr:nvSpPr>
      <xdr:spPr bwMode="auto">
        <a:xfrm>
          <a:off x="2857500" y="2916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66062</xdr:rowOff>
    </xdr:from>
    <xdr:ext cx="762000" cy="259045"/>
    <xdr:sp macro="" textlink="">
      <xdr:nvSpPr>
        <xdr:cNvPr id="80" name="テキスト ボックス 79"/>
        <xdr:cNvSpPr txBox="1"/>
      </xdr:nvSpPr>
      <xdr:spPr>
        <a:xfrm>
          <a:off x="2527300" y="268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206873</xdr:rowOff>
    </xdr:from>
    <xdr:to>
      <xdr:col>29</xdr:col>
      <xdr:colOff>127000</xdr:colOff>
      <xdr:row>38</xdr:row>
      <xdr:rowOff>102243</xdr:rowOff>
    </xdr:to>
    <xdr:cxnSp macro="">
      <xdr:nvCxnSpPr>
        <xdr:cNvPr id="107" name="直線コネクタ 106"/>
        <xdr:cNvCxnSpPr/>
      </xdr:nvCxnSpPr>
      <xdr:spPr bwMode="auto">
        <a:xfrm flipV="1">
          <a:off x="5651500" y="6131423"/>
          <a:ext cx="0" cy="14384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74320</xdr:rowOff>
    </xdr:from>
    <xdr:ext cx="762000" cy="259045"/>
    <xdr:sp macro="" textlink="">
      <xdr:nvSpPr>
        <xdr:cNvPr id="108" name="人口1人当たり決算額の推移最小値テキスト445"/>
        <xdr:cNvSpPr txBox="1"/>
      </xdr:nvSpPr>
      <xdr:spPr>
        <a:xfrm>
          <a:off x="5740400" y="754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102243</xdr:rowOff>
    </xdr:from>
    <xdr:to>
      <xdr:col>30</xdr:col>
      <xdr:colOff>25400</xdr:colOff>
      <xdr:row>38</xdr:row>
      <xdr:rowOff>102243</xdr:rowOff>
    </xdr:to>
    <xdr:cxnSp macro="">
      <xdr:nvCxnSpPr>
        <xdr:cNvPr id="109" name="直線コネクタ 108"/>
        <xdr:cNvCxnSpPr/>
      </xdr:nvCxnSpPr>
      <xdr:spPr bwMode="auto">
        <a:xfrm>
          <a:off x="5562600" y="75698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121800</xdr:rowOff>
    </xdr:from>
    <xdr:ext cx="762000" cy="259045"/>
    <xdr:sp macro="" textlink="">
      <xdr:nvSpPr>
        <xdr:cNvPr id="110" name="人口1人当たり決算額の推移最大値テキスト445"/>
        <xdr:cNvSpPr txBox="1"/>
      </xdr:nvSpPr>
      <xdr:spPr>
        <a:xfrm>
          <a:off x="5740400" y="587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206873</xdr:rowOff>
    </xdr:from>
    <xdr:to>
      <xdr:col>30</xdr:col>
      <xdr:colOff>25400</xdr:colOff>
      <xdr:row>33</xdr:row>
      <xdr:rowOff>206873</xdr:rowOff>
    </xdr:to>
    <xdr:cxnSp macro="">
      <xdr:nvCxnSpPr>
        <xdr:cNvPr id="111" name="直線コネクタ 110"/>
        <xdr:cNvCxnSpPr/>
      </xdr:nvCxnSpPr>
      <xdr:spPr bwMode="auto">
        <a:xfrm>
          <a:off x="5562600" y="6131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154821</xdr:rowOff>
    </xdr:from>
    <xdr:to>
      <xdr:col>29</xdr:col>
      <xdr:colOff>127000</xdr:colOff>
      <xdr:row>37</xdr:row>
      <xdr:rowOff>40452</xdr:rowOff>
    </xdr:to>
    <xdr:cxnSp macro="">
      <xdr:nvCxnSpPr>
        <xdr:cNvPr id="112" name="直線コネクタ 111"/>
        <xdr:cNvCxnSpPr/>
      </xdr:nvCxnSpPr>
      <xdr:spPr bwMode="auto">
        <a:xfrm flipV="1">
          <a:off x="5003800" y="7108071"/>
          <a:ext cx="647700" cy="57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147591</xdr:rowOff>
    </xdr:from>
    <xdr:ext cx="762000" cy="259045"/>
    <xdr:sp macro="" textlink="">
      <xdr:nvSpPr>
        <xdr:cNvPr id="113" name="人口1人当たり決算額の推移平均値テキスト445"/>
        <xdr:cNvSpPr txBox="1"/>
      </xdr:nvSpPr>
      <xdr:spPr>
        <a:xfrm>
          <a:off x="5740400" y="6757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302514</xdr:rowOff>
    </xdr:from>
    <xdr:to>
      <xdr:col>29</xdr:col>
      <xdr:colOff>177800</xdr:colOff>
      <xdr:row>36</xdr:row>
      <xdr:rowOff>61214</xdr:rowOff>
    </xdr:to>
    <xdr:sp macro="" textlink="">
      <xdr:nvSpPr>
        <xdr:cNvPr id="114" name="フローチャート: 判断 113"/>
        <xdr:cNvSpPr/>
      </xdr:nvSpPr>
      <xdr:spPr bwMode="auto">
        <a:xfrm>
          <a:off x="56007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148717</xdr:rowOff>
    </xdr:from>
    <xdr:to>
      <xdr:col>26</xdr:col>
      <xdr:colOff>50800</xdr:colOff>
      <xdr:row>37</xdr:row>
      <xdr:rowOff>40452</xdr:rowOff>
    </xdr:to>
    <xdr:cxnSp macro="">
      <xdr:nvCxnSpPr>
        <xdr:cNvPr id="115" name="直線コネクタ 114"/>
        <xdr:cNvCxnSpPr/>
      </xdr:nvCxnSpPr>
      <xdr:spPr bwMode="auto">
        <a:xfrm>
          <a:off x="4305300" y="7101967"/>
          <a:ext cx="698500" cy="63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296570</xdr:rowOff>
    </xdr:from>
    <xdr:to>
      <xdr:col>26</xdr:col>
      <xdr:colOff>101600</xdr:colOff>
      <xdr:row>36</xdr:row>
      <xdr:rowOff>55270</xdr:rowOff>
    </xdr:to>
    <xdr:sp macro="" textlink="">
      <xdr:nvSpPr>
        <xdr:cNvPr id="116" name="フローチャート: 判断 115"/>
        <xdr:cNvSpPr/>
      </xdr:nvSpPr>
      <xdr:spPr bwMode="auto">
        <a:xfrm>
          <a:off x="49530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65447</xdr:rowOff>
    </xdr:from>
    <xdr:ext cx="736600" cy="259045"/>
    <xdr:sp macro="" textlink="">
      <xdr:nvSpPr>
        <xdr:cNvPr id="117" name="テキスト ボックス 116"/>
        <xdr:cNvSpPr txBox="1"/>
      </xdr:nvSpPr>
      <xdr:spPr>
        <a:xfrm>
          <a:off x="4622800" y="667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148717</xdr:rowOff>
    </xdr:from>
    <xdr:to>
      <xdr:col>22</xdr:col>
      <xdr:colOff>114300</xdr:colOff>
      <xdr:row>36</xdr:row>
      <xdr:rowOff>169154</xdr:rowOff>
    </xdr:to>
    <xdr:cxnSp macro="">
      <xdr:nvCxnSpPr>
        <xdr:cNvPr id="118" name="直線コネクタ 117"/>
        <xdr:cNvCxnSpPr/>
      </xdr:nvCxnSpPr>
      <xdr:spPr bwMode="auto">
        <a:xfrm flipV="1">
          <a:off x="3606800" y="7101967"/>
          <a:ext cx="698500" cy="20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268544</xdr:rowOff>
    </xdr:from>
    <xdr:to>
      <xdr:col>22</xdr:col>
      <xdr:colOff>165100</xdr:colOff>
      <xdr:row>36</xdr:row>
      <xdr:rowOff>27244</xdr:rowOff>
    </xdr:to>
    <xdr:sp macro="" textlink="">
      <xdr:nvSpPr>
        <xdr:cNvPr id="119" name="フローチャート: 判断 118"/>
        <xdr:cNvSpPr/>
      </xdr:nvSpPr>
      <xdr:spPr bwMode="auto">
        <a:xfrm>
          <a:off x="42545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37421</xdr:rowOff>
    </xdr:from>
    <xdr:ext cx="762000" cy="259045"/>
    <xdr:sp macro="" textlink="">
      <xdr:nvSpPr>
        <xdr:cNvPr id="120" name="テキスト ボックス 119"/>
        <xdr:cNvSpPr txBox="1"/>
      </xdr:nvSpPr>
      <xdr:spPr>
        <a:xfrm>
          <a:off x="3924300" y="66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169154</xdr:rowOff>
    </xdr:from>
    <xdr:to>
      <xdr:col>18</xdr:col>
      <xdr:colOff>177800</xdr:colOff>
      <xdr:row>37</xdr:row>
      <xdr:rowOff>99706</xdr:rowOff>
    </xdr:to>
    <xdr:cxnSp macro="">
      <xdr:nvCxnSpPr>
        <xdr:cNvPr id="121" name="直線コネクタ 120"/>
        <xdr:cNvCxnSpPr/>
      </xdr:nvCxnSpPr>
      <xdr:spPr bwMode="auto">
        <a:xfrm flipV="1">
          <a:off x="2908300" y="7122404"/>
          <a:ext cx="698500" cy="102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22" name="フローチャート: 判断 121"/>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34815</xdr:rowOff>
    </xdr:from>
    <xdr:ext cx="762000" cy="259045"/>
    <xdr:sp macro="" textlink="">
      <xdr:nvSpPr>
        <xdr:cNvPr id="123" name="テキスト ボックス 122"/>
        <xdr:cNvSpPr txBox="1"/>
      </xdr:nvSpPr>
      <xdr:spPr>
        <a:xfrm>
          <a:off x="3225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274122</xdr:rowOff>
    </xdr:from>
    <xdr:to>
      <xdr:col>15</xdr:col>
      <xdr:colOff>101600</xdr:colOff>
      <xdr:row>36</xdr:row>
      <xdr:rowOff>32822</xdr:rowOff>
    </xdr:to>
    <xdr:sp macro="" textlink="">
      <xdr:nvSpPr>
        <xdr:cNvPr id="124" name="フローチャート: 判断 123"/>
        <xdr:cNvSpPr/>
      </xdr:nvSpPr>
      <xdr:spPr bwMode="auto">
        <a:xfrm>
          <a:off x="28575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42999</xdr:rowOff>
    </xdr:from>
    <xdr:ext cx="762000" cy="259045"/>
    <xdr:sp macro="" textlink="">
      <xdr:nvSpPr>
        <xdr:cNvPr id="125" name="テキスト ボックス 124"/>
        <xdr:cNvSpPr txBox="1"/>
      </xdr:nvSpPr>
      <xdr:spPr>
        <a:xfrm>
          <a:off x="2527300" y="66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104021</xdr:rowOff>
    </xdr:from>
    <xdr:to>
      <xdr:col>29</xdr:col>
      <xdr:colOff>177800</xdr:colOff>
      <xdr:row>37</xdr:row>
      <xdr:rowOff>34171</xdr:rowOff>
    </xdr:to>
    <xdr:sp macro="" textlink="">
      <xdr:nvSpPr>
        <xdr:cNvPr id="131" name="楕円 130"/>
        <xdr:cNvSpPr/>
      </xdr:nvSpPr>
      <xdr:spPr bwMode="auto">
        <a:xfrm>
          <a:off x="5600700" y="7057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76098</xdr:rowOff>
    </xdr:from>
    <xdr:ext cx="762000" cy="259045"/>
    <xdr:sp macro="" textlink="">
      <xdr:nvSpPr>
        <xdr:cNvPr id="132" name="人口1人当たり決算額の推移該当値テキスト445"/>
        <xdr:cNvSpPr txBox="1"/>
      </xdr:nvSpPr>
      <xdr:spPr>
        <a:xfrm>
          <a:off x="5740400" y="702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161102</xdr:rowOff>
    </xdr:from>
    <xdr:to>
      <xdr:col>26</xdr:col>
      <xdr:colOff>101600</xdr:colOff>
      <xdr:row>37</xdr:row>
      <xdr:rowOff>91252</xdr:rowOff>
    </xdr:to>
    <xdr:sp macro="" textlink="">
      <xdr:nvSpPr>
        <xdr:cNvPr id="133" name="楕円 132"/>
        <xdr:cNvSpPr/>
      </xdr:nvSpPr>
      <xdr:spPr bwMode="auto">
        <a:xfrm>
          <a:off x="4953000" y="7114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76029</xdr:rowOff>
    </xdr:from>
    <xdr:ext cx="736600" cy="259045"/>
    <xdr:sp macro="" textlink="">
      <xdr:nvSpPr>
        <xdr:cNvPr id="134" name="テキスト ボックス 133"/>
        <xdr:cNvSpPr txBox="1"/>
      </xdr:nvSpPr>
      <xdr:spPr>
        <a:xfrm>
          <a:off x="4622800" y="7200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97917</xdr:rowOff>
    </xdr:from>
    <xdr:to>
      <xdr:col>22</xdr:col>
      <xdr:colOff>165100</xdr:colOff>
      <xdr:row>37</xdr:row>
      <xdr:rowOff>28067</xdr:rowOff>
    </xdr:to>
    <xdr:sp macro="" textlink="">
      <xdr:nvSpPr>
        <xdr:cNvPr id="135" name="楕円 134"/>
        <xdr:cNvSpPr/>
      </xdr:nvSpPr>
      <xdr:spPr bwMode="auto">
        <a:xfrm>
          <a:off x="4254500" y="7051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12844</xdr:rowOff>
    </xdr:from>
    <xdr:ext cx="762000" cy="259045"/>
    <xdr:sp macro="" textlink="">
      <xdr:nvSpPr>
        <xdr:cNvPr id="136" name="テキスト ボックス 135"/>
        <xdr:cNvSpPr txBox="1"/>
      </xdr:nvSpPr>
      <xdr:spPr>
        <a:xfrm>
          <a:off x="3924300" y="713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118354</xdr:rowOff>
    </xdr:from>
    <xdr:to>
      <xdr:col>19</xdr:col>
      <xdr:colOff>38100</xdr:colOff>
      <xdr:row>37</xdr:row>
      <xdr:rowOff>48504</xdr:rowOff>
    </xdr:to>
    <xdr:sp macro="" textlink="">
      <xdr:nvSpPr>
        <xdr:cNvPr id="137" name="楕円 136"/>
        <xdr:cNvSpPr/>
      </xdr:nvSpPr>
      <xdr:spPr bwMode="auto">
        <a:xfrm>
          <a:off x="3556000" y="7071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33281</xdr:rowOff>
    </xdr:from>
    <xdr:ext cx="762000" cy="259045"/>
    <xdr:sp macro="" textlink="">
      <xdr:nvSpPr>
        <xdr:cNvPr id="138" name="テキスト ボックス 137"/>
        <xdr:cNvSpPr txBox="1"/>
      </xdr:nvSpPr>
      <xdr:spPr>
        <a:xfrm>
          <a:off x="3225800" y="7157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48906</xdr:rowOff>
    </xdr:from>
    <xdr:to>
      <xdr:col>15</xdr:col>
      <xdr:colOff>101600</xdr:colOff>
      <xdr:row>37</xdr:row>
      <xdr:rowOff>150506</xdr:rowOff>
    </xdr:to>
    <xdr:sp macro="" textlink="">
      <xdr:nvSpPr>
        <xdr:cNvPr id="139" name="楕円 138"/>
        <xdr:cNvSpPr/>
      </xdr:nvSpPr>
      <xdr:spPr bwMode="auto">
        <a:xfrm>
          <a:off x="2857500" y="7173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135283</xdr:rowOff>
    </xdr:from>
    <xdr:ext cx="762000" cy="259045"/>
    <xdr:sp macro="" textlink="">
      <xdr:nvSpPr>
        <xdr:cNvPr id="140" name="テキスト ボックス 139"/>
        <xdr:cNvSpPr txBox="1"/>
      </xdr:nvSpPr>
      <xdr:spPr>
        <a:xfrm>
          <a:off x="2527300" y="725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15,754
15,417
40.99
8,580,939
8,067,857
477,360
4,547,468
5,555,273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29156</xdr:rowOff>
    </xdr:from>
    <xdr:to>
      <xdr:col>24</xdr:col>
      <xdr:colOff>62865</xdr:colOff>
      <xdr:row>39</xdr:row>
      <xdr:rowOff>57633</xdr:rowOff>
    </xdr:to>
    <xdr:cxnSp macro="">
      <xdr:nvCxnSpPr>
        <xdr:cNvPr id="58" name="直線コネクタ 57"/>
        <xdr:cNvCxnSpPr/>
      </xdr:nvCxnSpPr>
      <xdr:spPr>
        <a:xfrm flipV="1">
          <a:off x="4633595" y="5344106"/>
          <a:ext cx="1270" cy="1400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61460</xdr:rowOff>
    </xdr:from>
    <xdr:ext cx="534377" cy="259045"/>
    <xdr:sp macro="" textlink="">
      <xdr:nvSpPr>
        <xdr:cNvPr id="59" name="人件費最小値テキスト"/>
        <xdr:cNvSpPr txBox="1"/>
      </xdr:nvSpPr>
      <xdr:spPr>
        <a:xfrm>
          <a:off x="4686300" y="67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57633</xdr:rowOff>
    </xdr:from>
    <xdr:to>
      <xdr:col>24</xdr:col>
      <xdr:colOff>152400</xdr:colOff>
      <xdr:row>39</xdr:row>
      <xdr:rowOff>57633</xdr:rowOff>
    </xdr:to>
    <xdr:cxnSp macro="">
      <xdr:nvCxnSpPr>
        <xdr:cNvPr id="60" name="直線コネクタ 59"/>
        <xdr:cNvCxnSpPr/>
      </xdr:nvCxnSpPr>
      <xdr:spPr>
        <a:xfrm>
          <a:off x="4546600" y="674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147283</xdr:rowOff>
    </xdr:from>
    <xdr:ext cx="599010" cy="259045"/>
    <xdr:sp macro="" textlink="">
      <xdr:nvSpPr>
        <xdr:cNvPr id="61" name="人件費最大値テキスト"/>
        <xdr:cNvSpPr txBox="1"/>
      </xdr:nvSpPr>
      <xdr:spPr>
        <a:xfrm>
          <a:off x="4686300" y="511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29156</xdr:rowOff>
    </xdr:from>
    <xdr:to>
      <xdr:col>24</xdr:col>
      <xdr:colOff>152400</xdr:colOff>
      <xdr:row>31</xdr:row>
      <xdr:rowOff>29156</xdr:rowOff>
    </xdr:to>
    <xdr:cxnSp macro="">
      <xdr:nvCxnSpPr>
        <xdr:cNvPr id="62" name="直線コネクタ 61"/>
        <xdr:cNvCxnSpPr/>
      </xdr:nvCxnSpPr>
      <xdr:spPr>
        <a:xfrm>
          <a:off x="4546600" y="5344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23718</xdr:rowOff>
    </xdr:from>
    <xdr:to>
      <xdr:col>24</xdr:col>
      <xdr:colOff>63500</xdr:colOff>
      <xdr:row>38</xdr:row>
      <xdr:rowOff>119926</xdr:rowOff>
    </xdr:to>
    <xdr:cxnSp macro="">
      <xdr:nvCxnSpPr>
        <xdr:cNvPr id="63" name="直線コネクタ 62"/>
        <xdr:cNvCxnSpPr/>
      </xdr:nvCxnSpPr>
      <xdr:spPr>
        <a:xfrm flipV="1">
          <a:off x="3797300" y="6024468"/>
          <a:ext cx="838200" cy="61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13622</xdr:rowOff>
    </xdr:from>
    <xdr:ext cx="534377" cy="259045"/>
    <xdr:sp macro="" textlink="">
      <xdr:nvSpPr>
        <xdr:cNvPr id="64" name="人件費平均値テキスト"/>
        <xdr:cNvSpPr txBox="1"/>
      </xdr:nvSpPr>
      <xdr:spPr>
        <a:xfrm>
          <a:off x="4686300" y="6185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35195</xdr:rowOff>
    </xdr:from>
    <xdr:to>
      <xdr:col>24</xdr:col>
      <xdr:colOff>114300</xdr:colOff>
      <xdr:row>36</xdr:row>
      <xdr:rowOff>136795</xdr:rowOff>
    </xdr:to>
    <xdr:sp macro="" textlink="">
      <xdr:nvSpPr>
        <xdr:cNvPr id="65" name="フローチャート: 判断 64"/>
        <xdr:cNvSpPr/>
      </xdr:nvSpPr>
      <xdr:spPr>
        <a:xfrm>
          <a:off x="45847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113933</xdr:rowOff>
    </xdr:from>
    <xdr:to>
      <xdr:col>19</xdr:col>
      <xdr:colOff>177800</xdr:colOff>
      <xdr:row>38</xdr:row>
      <xdr:rowOff>119926</xdr:rowOff>
    </xdr:to>
    <xdr:cxnSp macro="">
      <xdr:nvCxnSpPr>
        <xdr:cNvPr id="66" name="直線コネクタ 65"/>
        <xdr:cNvCxnSpPr/>
      </xdr:nvCxnSpPr>
      <xdr:spPr>
        <a:xfrm>
          <a:off x="2908300" y="6629033"/>
          <a:ext cx="889000" cy="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15862</xdr:rowOff>
    </xdr:from>
    <xdr:to>
      <xdr:col>20</xdr:col>
      <xdr:colOff>38100</xdr:colOff>
      <xdr:row>37</xdr:row>
      <xdr:rowOff>117462</xdr:rowOff>
    </xdr:to>
    <xdr:sp macro="" textlink="">
      <xdr:nvSpPr>
        <xdr:cNvPr id="67" name="フローチャート: 判断 66"/>
        <xdr:cNvSpPr/>
      </xdr:nvSpPr>
      <xdr:spPr>
        <a:xfrm>
          <a:off x="3746500" y="63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133989</xdr:rowOff>
    </xdr:from>
    <xdr:ext cx="534377" cy="259045"/>
    <xdr:sp macro="" textlink="">
      <xdr:nvSpPr>
        <xdr:cNvPr id="68" name="テキスト ボックス 67"/>
        <xdr:cNvSpPr txBox="1"/>
      </xdr:nvSpPr>
      <xdr:spPr>
        <a:xfrm>
          <a:off x="3530111" y="61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113933</xdr:rowOff>
    </xdr:from>
    <xdr:to>
      <xdr:col>15</xdr:col>
      <xdr:colOff>50800</xdr:colOff>
      <xdr:row>38</xdr:row>
      <xdr:rowOff>156143</xdr:rowOff>
    </xdr:to>
    <xdr:cxnSp macro="">
      <xdr:nvCxnSpPr>
        <xdr:cNvPr id="69" name="直線コネクタ 68"/>
        <xdr:cNvCxnSpPr/>
      </xdr:nvCxnSpPr>
      <xdr:spPr>
        <a:xfrm flipV="1">
          <a:off x="2019300" y="6629033"/>
          <a:ext cx="889000" cy="4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33938</xdr:rowOff>
    </xdr:from>
    <xdr:to>
      <xdr:col>15</xdr:col>
      <xdr:colOff>101600</xdr:colOff>
      <xdr:row>37</xdr:row>
      <xdr:rowOff>135538</xdr:rowOff>
    </xdr:to>
    <xdr:sp macro="" textlink="">
      <xdr:nvSpPr>
        <xdr:cNvPr id="70" name="フローチャート: 判断 69"/>
        <xdr:cNvSpPr/>
      </xdr:nvSpPr>
      <xdr:spPr>
        <a:xfrm>
          <a:off x="2857500" y="637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152065</xdr:rowOff>
    </xdr:from>
    <xdr:ext cx="534377" cy="259045"/>
    <xdr:sp macro="" textlink="">
      <xdr:nvSpPr>
        <xdr:cNvPr id="71" name="テキスト ボックス 70"/>
        <xdr:cNvSpPr txBox="1"/>
      </xdr:nvSpPr>
      <xdr:spPr>
        <a:xfrm>
          <a:off x="2641111" y="61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156143</xdr:rowOff>
    </xdr:from>
    <xdr:to>
      <xdr:col>10</xdr:col>
      <xdr:colOff>114300</xdr:colOff>
      <xdr:row>39</xdr:row>
      <xdr:rowOff>10900</xdr:rowOff>
    </xdr:to>
    <xdr:cxnSp macro="">
      <xdr:nvCxnSpPr>
        <xdr:cNvPr id="72" name="直線コネクタ 71"/>
        <xdr:cNvCxnSpPr/>
      </xdr:nvCxnSpPr>
      <xdr:spPr>
        <a:xfrm flipV="1">
          <a:off x="1130300" y="6671243"/>
          <a:ext cx="889000" cy="2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44078</xdr:rowOff>
    </xdr:from>
    <xdr:to>
      <xdr:col>10</xdr:col>
      <xdr:colOff>165100</xdr:colOff>
      <xdr:row>37</xdr:row>
      <xdr:rowOff>145678</xdr:rowOff>
    </xdr:to>
    <xdr:sp macro="" textlink="">
      <xdr:nvSpPr>
        <xdr:cNvPr id="73" name="フローチャート: 判断 72"/>
        <xdr:cNvSpPr/>
      </xdr:nvSpPr>
      <xdr:spPr>
        <a:xfrm>
          <a:off x="1968500" y="638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162205</xdr:rowOff>
    </xdr:from>
    <xdr:ext cx="534377" cy="259045"/>
    <xdr:sp macro="" textlink="">
      <xdr:nvSpPr>
        <xdr:cNvPr id="74" name="テキスト ボックス 73"/>
        <xdr:cNvSpPr txBox="1"/>
      </xdr:nvSpPr>
      <xdr:spPr>
        <a:xfrm>
          <a:off x="1752111" y="616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67199</xdr:rowOff>
    </xdr:from>
    <xdr:to>
      <xdr:col>6</xdr:col>
      <xdr:colOff>38100</xdr:colOff>
      <xdr:row>37</xdr:row>
      <xdr:rowOff>168799</xdr:rowOff>
    </xdr:to>
    <xdr:sp macro="" textlink="">
      <xdr:nvSpPr>
        <xdr:cNvPr id="75" name="フローチャート: 判断 74"/>
        <xdr:cNvSpPr/>
      </xdr:nvSpPr>
      <xdr:spPr>
        <a:xfrm>
          <a:off x="1079500" y="64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13876</xdr:rowOff>
    </xdr:from>
    <xdr:ext cx="534377" cy="259045"/>
    <xdr:sp macro="" textlink="">
      <xdr:nvSpPr>
        <xdr:cNvPr id="76" name="テキスト ボックス 75"/>
        <xdr:cNvSpPr txBox="1"/>
      </xdr:nvSpPr>
      <xdr:spPr>
        <a:xfrm>
          <a:off x="863111" y="618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144368</xdr:rowOff>
    </xdr:from>
    <xdr:to>
      <xdr:col>24</xdr:col>
      <xdr:colOff>114300</xdr:colOff>
      <xdr:row>35</xdr:row>
      <xdr:rowOff>74518</xdr:rowOff>
    </xdr:to>
    <xdr:sp macro="" textlink="">
      <xdr:nvSpPr>
        <xdr:cNvPr id="82" name="楕円 81"/>
        <xdr:cNvSpPr/>
      </xdr:nvSpPr>
      <xdr:spPr>
        <a:xfrm>
          <a:off x="4584700" y="597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167245</xdr:rowOff>
    </xdr:from>
    <xdr:ext cx="599010" cy="259045"/>
    <xdr:sp macro="" textlink="">
      <xdr:nvSpPr>
        <xdr:cNvPr id="83" name="人件費該当値テキスト"/>
        <xdr:cNvSpPr txBox="1"/>
      </xdr:nvSpPr>
      <xdr:spPr>
        <a:xfrm>
          <a:off x="4686300" y="582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69126</xdr:rowOff>
    </xdr:from>
    <xdr:to>
      <xdr:col>20</xdr:col>
      <xdr:colOff>38100</xdr:colOff>
      <xdr:row>38</xdr:row>
      <xdr:rowOff>170726</xdr:rowOff>
    </xdr:to>
    <xdr:sp macro="" textlink="">
      <xdr:nvSpPr>
        <xdr:cNvPr id="84" name="楕円 83"/>
        <xdr:cNvSpPr/>
      </xdr:nvSpPr>
      <xdr:spPr>
        <a:xfrm>
          <a:off x="3746500" y="658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161853</xdr:rowOff>
    </xdr:from>
    <xdr:ext cx="534377" cy="259045"/>
    <xdr:sp macro="" textlink="">
      <xdr:nvSpPr>
        <xdr:cNvPr id="85" name="テキスト ボックス 84"/>
        <xdr:cNvSpPr txBox="1"/>
      </xdr:nvSpPr>
      <xdr:spPr>
        <a:xfrm>
          <a:off x="3530111" y="667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63133</xdr:rowOff>
    </xdr:from>
    <xdr:to>
      <xdr:col>15</xdr:col>
      <xdr:colOff>101600</xdr:colOff>
      <xdr:row>38</xdr:row>
      <xdr:rowOff>164733</xdr:rowOff>
    </xdr:to>
    <xdr:sp macro="" textlink="">
      <xdr:nvSpPr>
        <xdr:cNvPr id="86" name="楕円 85"/>
        <xdr:cNvSpPr/>
      </xdr:nvSpPr>
      <xdr:spPr>
        <a:xfrm>
          <a:off x="2857500" y="657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155860</xdr:rowOff>
    </xdr:from>
    <xdr:ext cx="534377" cy="259045"/>
    <xdr:sp macro="" textlink="">
      <xdr:nvSpPr>
        <xdr:cNvPr id="87" name="テキスト ボックス 86"/>
        <xdr:cNvSpPr txBox="1"/>
      </xdr:nvSpPr>
      <xdr:spPr>
        <a:xfrm>
          <a:off x="2641111" y="667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105343</xdr:rowOff>
    </xdr:from>
    <xdr:to>
      <xdr:col>10</xdr:col>
      <xdr:colOff>165100</xdr:colOff>
      <xdr:row>39</xdr:row>
      <xdr:rowOff>35493</xdr:rowOff>
    </xdr:to>
    <xdr:sp macro="" textlink="">
      <xdr:nvSpPr>
        <xdr:cNvPr id="88" name="楕円 87"/>
        <xdr:cNvSpPr/>
      </xdr:nvSpPr>
      <xdr:spPr>
        <a:xfrm>
          <a:off x="1968500" y="66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26620</xdr:rowOff>
    </xdr:from>
    <xdr:ext cx="534377" cy="259045"/>
    <xdr:sp macro="" textlink="">
      <xdr:nvSpPr>
        <xdr:cNvPr id="89" name="テキスト ボックス 88"/>
        <xdr:cNvSpPr txBox="1"/>
      </xdr:nvSpPr>
      <xdr:spPr>
        <a:xfrm>
          <a:off x="1752111" y="671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131550</xdr:rowOff>
    </xdr:from>
    <xdr:to>
      <xdr:col>6</xdr:col>
      <xdr:colOff>38100</xdr:colOff>
      <xdr:row>39</xdr:row>
      <xdr:rowOff>61700</xdr:rowOff>
    </xdr:to>
    <xdr:sp macro="" textlink="">
      <xdr:nvSpPr>
        <xdr:cNvPr id="90" name="楕円 89"/>
        <xdr:cNvSpPr/>
      </xdr:nvSpPr>
      <xdr:spPr>
        <a:xfrm>
          <a:off x="1079500" y="6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52827</xdr:rowOff>
    </xdr:from>
    <xdr:ext cx="534377" cy="259045"/>
    <xdr:sp macro="" textlink="">
      <xdr:nvSpPr>
        <xdr:cNvPr id="91" name="テキスト ボックス 90"/>
        <xdr:cNvSpPr txBox="1"/>
      </xdr:nvSpPr>
      <xdr:spPr>
        <a:xfrm>
          <a:off x="863111" y="673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9718</xdr:rowOff>
    </xdr:from>
    <xdr:to>
      <xdr:col>24</xdr:col>
      <xdr:colOff>62865</xdr:colOff>
      <xdr:row>59</xdr:row>
      <xdr:rowOff>64140</xdr:rowOff>
    </xdr:to>
    <xdr:cxnSp macro="">
      <xdr:nvCxnSpPr>
        <xdr:cNvPr id="114" name="直線コネクタ 113"/>
        <xdr:cNvCxnSpPr/>
      </xdr:nvCxnSpPr>
      <xdr:spPr>
        <a:xfrm flipV="1">
          <a:off x="4633595" y="8582218"/>
          <a:ext cx="1270" cy="1597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67967</xdr:rowOff>
    </xdr:from>
    <xdr:ext cx="534377" cy="259045"/>
    <xdr:sp macro="" textlink="">
      <xdr:nvSpPr>
        <xdr:cNvPr id="115" name="物件費最小値テキスト"/>
        <xdr:cNvSpPr txBox="1"/>
      </xdr:nvSpPr>
      <xdr:spPr>
        <a:xfrm>
          <a:off x="4686300" y="1018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64140</xdr:rowOff>
    </xdr:from>
    <xdr:to>
      <xdr:col>24</xdr:col>
      <xdr:colOff>152400</xdr:colOff>
      <xdr:row>59</xdr:row>
      <xdr:rowOff>64140</xdr:rowOff>
    </xdr:to>
    <xdr:cxnSp macro="">
      <xdr:nvCxnSpPr>
        <xdr:cNvPr id="116" name="直線コネクタ 115"/>
        <xdr:cNvCxnSpPr/>
      </xdr:nvCxnSpPr>
      <xdr:spPr>
        <a:xfrm>
          <a:off x="4546600" y="10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127845</xdr:rowOff>
    </xdr:from>
    <xdr:ext cx="599010" cy="259045"/>
    <xdr:sp macro="" textlink="">
      <xdr:nvSpPr>
        <xdr:cNvPr id="117" name="物件費最大値テキスト"/>
        <xdr:cNvSpPr txBox="1"/>
      </xdr:nvSpPr>
      <xdr:spPr>
        <a:xfrm>
          <a:off x="4686300" y="8357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9718</xdr:rowOff>
    </xdr:from>
    <xdr:to>
      <xdr:col>24</xdr:col>
      <xdr:colOff>152400</xdr:colOff>
      <xdr:row>50</xdr:row>
      <xdr:rowOff>9718</xdr:rowOff>
    </xdr:to>
    <xdr:cxnSp macro="">
      <xdr:nvCxnSpPr>
        <xdr:cNvPr id="118" name="直線コネクタ 117"/>
        <xdr:cNvCxnSpPr/>
      </xdr:nvCxnSpPr>
      <xdr:spPr>
        <a:xfrm>
          <a:off x="4546600" y="8582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117358</xdr:rowOff>
    </xdr:from>
    <xdr:to>
      <xdr:col>24</xdr:col>
      <xdr:colOff>63500</xdr:colOff>
      <xdr:row>58</xdr:row>
      <xdr:rowOff>43932</xdr:rowOff>
    </xdr:to>
    <xdr:cxnSp macro="">
      <xdr:nvCxnSpPr>
        <xdr:cNvPr id="119" name="直線コネクタ 118"/>
        <xdr:cNvCxnSpPr/>
      </xdr:nvCxnSpPr>
      <xdr:spPr>
        <a:xfrm>
          <a:off x="3797300" y="9547108"/>
          <a:ext cx="838200" cy="44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165468</xdr:rowOff>
    </xdr:from>
    <xdr:ext cx="534377" cy="259045"/>
    <xdr:sp macro="" textlink="">
      <xdr:nvSpPr>
        <xdr:cNvPr id="120" name="物件費平均値テキスト"/>
        <xdr:cNvSpPr txBox="1"/>
      </xdr:nvSpPr>
      <xdr:spPr>
        <a:xfrm>
          <a:off x="4686300" y="9423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142591</xdr:rowOff>
    </xdr:from>
    <xdr:to>
      <xdr:col>24</xdr:col>
      <xdr:colOff>114300</xdr:colOff>
      <xdr:row>56</xdr:row>
      <xdr:rowOff>72741</xdr:rowOff>
    </xdr:to>
    <xdr:sp macro="" textlink="">
      <xdr:nvSpPr>
        <xdr:cNvPr id="121" name="フローチャート: 判断 120"/>
        <xdr:cNvSpPr/>
      </xdr:nvSpPr>
      <xdr:spPr>
        <a:xfrm>
          <a:off x="4584700" y="957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117358</xdr:rowOff>
    </xdr:from>
    <xdr:to>
      <xdr:col>19</xdr:col>
      <xdr:colOff>177800</xdr:colOff>
      <xdr:row>56</xdr:row>
      <xdr:rowOff>12050</xdr:rowOff>
    </xdr:to>
    <xdr:cxnSp macro="">
      <xdr:nvCxnSpPr>
        <xdr:cNvPr id="122" name="直線コネクタ 121"/>
        <xdr:cNvCxnSpPr/>
      </xdr:nvCxnSpPr>
      <xdr:spPr>
        <a:xfrm flipV="1">
          <a:off x="2908300" y="9547108"/>
          <a:ext cx="8890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23140</xdr:rowOff>
    </xdr:from>
    <xdr:to>
      <xdr:col>20</xdr:col>
      <xdr:colOff>38100</xdr:colOff>
      <xdr:row>56</xdr:row>
      <xdr:rowOff>124740</xdr:rowOff>
    </xdr:to>
    <xdr:sp macro="" textlink="">
      <xdr:nvSpPr>
        <xdr:cNvPr id="123" name="フローチャート: 判断 122"/>
        <xdr:cNvSpPr/>
      </xdr:nvSpPr>
      <xdr:spPr>
        <a:xfrm>
          <a:off x="3746500" y="96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115867</xdr:rowOff>
    </xdr:from>
    <xdr:ext cx="534377" cy="259045"/>
    <xdr:sp macro="" textlink="">
      <xdr:nvSpPr>
        <xdr:cNvPr id="124" name="テキスト ボックス 123"/>
        <xdr:cNvSpPr txBox="1"/>
      </xdr:nvSpPr>
      <xdr:spPr>
        <a:xfrm>
          <a:off x="3530111" y="971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12050</xdr:rowOff>
    </xdr:from>
    <xdr:to>
      <xdr:col>15</xdr:col>
      <xdr:colOff>50800</xdr:colOff>
      <xdr:row>56</xdr:row>
      <xdr:rowOff>75448</xdr:rowOff>
    </xdr:to>
    <xdr:cxnSp macro="">
      <xdr:nvCxnSpPr>
        <xdr:cNvPr id="125" name="直線コネクタ 124"/>
        <xdr:cNvCxnSpPr/>
      </xdr:nvCxnSpPr>
      <xdr:spPr>
        <a:xfrm flipV="1">
          <a:off x="2019300" y="9613250"/>
          <a:ext cx="889000" cy="6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104536</xdr:rowOff>
    </xdr:from>
    <xdr:to>
      <xdr:col>15</xdr:col>
      <xdr:colOff>101600</xdr:colOff>
      <xdr:row>57</xdr:row>
      <xdr:rowOff>34686</xdr:rowOff>
    </xdr:to>
    <xdr:sp macro="" textlink="">
      <xdr:nvSpPr>
        <xdr:cNvPr id="126" name="フローチャート: 判断 125"/>
        <xdr:cNvSpPr/>
      </xdr:nvSpPr>
      <xdr:spPr>
        <a:xfrm>
          <a:off x="2857500" y="970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25813</xdr:rowOff>
    </xdr:from>
    <xdr:ext cx="534377" cy="259045"/>
    <xdr:sp macro="" textlink="">
      <xdr:nvSpPr>
        <xdr:cNvPr id="127" name="テキスト ボックス 126"/>
        <xdr:cNvSpPr txBox="1"/>
      </xdr:nvSpPr>
      <xdr:spPr>
        <a:xfrm>
          <a:off x="2641111" y="979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75448</xdr:rowOff>
    </xdr:from>
    <xdr:to>
      <xdr:col>10</xdr:col>
      <xdr:colOff>114300</xdr:colOff>
      <xdr:row>57</xdr:row>
      <xdr:rowOff>7051</xdr:rowOff>
    </xdr:to>
    <xdr:cxnSp macro="">
      <xdr:nvCxnSpPr>
        <xdr:cNvPr id="128" name="直線コネクタ 127"/>
        <xdr:cNvCxnSpPr/>
      </xdr:nvCxnSpPr>
      <xdr:spPr>
        <a:xfrm flipV="1">
          <a:off x="1130300" y="9676648"/>
          <a:ext cx="889000" cy="10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150972</xdr:rowOff>
    </xdr:from>
    <xdr:to>
      <xdr:col>10</xdr:col>
      <xdr:colOff>165100</xdr:colOff>
      <xdr:row>57</xdr:row>
      <xdr:rowOff>81122</xdr:rowOff>
    </xdr:to>
    <xdr:sp macro="" textlink="">
      <xdr:nvSpPr>
        <xdr:cNvPr id="129" name="フローチャート: 判断 128"/>
        <xdr:cNvSpPr/>
      </xdr:nvSpPr>
      <xdr:spPr>
        <a:xfrm>
          <a:off x="1968500" y="975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72249</xdr:rowOff>
    </xdr:from>
    <xdr:ext cx="534377" cy="259045"/>
    <xdr:sp macro="" textlink="">
      <xdr:nvSpPr>
        <xdr:cNvPr id="130" name="テキスト ボックス 129"/>
        <xdr:cNvSpPr txBox="1"/>
      </xdr:nvSpPr>
      <xdr:spPr>
        <a:xfrm>
          <a:off x="1752111" y="984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119502</xdr:rowOff>
    </xdr:from>
    <xdr:to>
      <xdr:col>6</xdr:col>
      <xdr:colOff>38100</xdr:colOff>
      <xdr:row>57</xdr:row>
      <xdr:rowOff>49652</xdr:rowOff>
    </xdr:to>
    <xdr:sp macro="" textlink="">
      <xdr:nvSpPr>
        <xdr:cNvPr id="131" name="フローチャート: 判断 130"/>
        <xdr:cNvSpPr/>
      </xdr:nvSpPr>
      <xdr:spPr>
        <a:xfrm>
          <a:off x="1079500" y="972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66179</xdr:rowOff>
    </xdr:from>
    <xdr:ext cx="534377" cy="259045"/>
    <xdr:sp macro="" textlink="">
      <xdr:nvSpPr>
        <xdr:cNvPr id="132" name="テキスト ボックス 131"/>
        <xdr:cNvSpPr txBox="1"/>
      </xdr:nvSpPr>
      <xdr:spPr>
        <a:xfrm>
          <a:off x="863111" y="949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164582</xdr:rowOff>
    </xdr:from>
    <xdr:to>
      <xdr:col>24</xdr:col>
      <xdr:colOff>114300</xdr:colOff>
      <xdr:row>58</xdr:row>
      <xdr:rowOff>94732</xdr:rowOff>
    </xdr:to>
    <xdr:sp macro="" textlink="">
      <xdr:nvSpPr>
        <xdr:cNvPr id="138" name="楕円 137"/>
        <xdr:cNvSpPr/>
      </xdr:nvSpPr>
      <xdr:spPr>
        <a:xfrm>
          <a:off x="4584700" y="993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143009</xdr:rowOff>
    </xdr:from>
    <xdr:ext cx="534377" cy="259045"/>
    <xdr:sp macro="" textlink="">
      <xdr:nvSpPr>
        <xdr:cNvPr id="139" name="物件費該当値テキスト"/>
        <xdr:cNvSpPr txBox="1"/>
      </xdr:nvSpPr>
      <xdr:spPr>
        <a:xfrm>
          <a:off x="4686300" y="991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66558</xdr:rowOff>
    </xdr:from>
    <xdr:to>
      <xdr:col>20</xdr:col>
      <xdr:colOff>38100</xdr:colOff>
      <xdr:row>55</xdr:row>
      <xdr:rowOff>168158</xdr:rowOff>
    </xdr:to>
    <xdr:sp macro="" textlink="">
      <xdr:nvSpPr>
        <xdr:cNvPr id="140" name="楕円 139"/>
        <xdr:cNvSpPr/>
      </xdr:nvSpPr>
      <xdr:spPr>
        <a:xfrm>
          <a:off x="3746500" y="949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13235</xdr:rowOff>
    </xdr:from>
    <xdr:ext cx="534377" cy="259045"/>
    <xdr:sp macro="" textlink="">
      <xdr:nvSpPr>
        <xdr:cNvPr id="141" name="テキスト ボックス 140"/>
        <xdr:cNvSpPr txBox="1"/>
      </xdr:nvSpPr>
      <xdr:spPr>
        <a:xfrm>
          <a:off x="3530111" y="92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132700</xdr:rowOff>
    </xdr:from>
    <xdr:to>
      <xdr:col>15</xdr:col>
      <xdr:colOff>101600</xdr:colOff>
      <xdr:row>56</xdr:row>
      <xdr:rowOff>62850</xdr:rowOff>
    </xdr:to>
    <xdr:sp macro="" textlink="">
      <xdr:nvSpPr>
        <xdr:cNvPr id="142" name="楕円 141"/>
        <xdr:cNvSpPr/>
      </xdr:nvSpPr>
      <xdr:spPr>
        <a:xfrm>
          <a:off x="2857500" y="956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79377</xdr:rowOff>
    </xdr:from>
    <xdr:ext cx="534377" cy="259045"/>
    <xdr:sp macro="" textlink="">
      <xdr:nvSpPr>
        <xdr:cNvPr id="143" name="テキスト ボックス 142"/>
        <xdr:cNvSpPr txBox="1"/>
      </xdr:nvSpPr>
      <xdr:spPr>
        <a:xfrm>
          <a:off x="2641111" y="933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24648</xdr:rowOff>
    </xdr:from>
    <xdr:to>
      <xdr:col>10</xdr:col>
      <xdr:colOff>165100</xdr:colOff>
      <xdr:row>56</xdr:row>
      <xdr:rowOff>126248</xdr:rowOff>
    </xdr:to>
    <xdr:sp macro="" textlink="">
      <xdr:nvSpPr>
        <xdr:cNvPr id="144" name="楕円 143"/>
        <xdr:cNvSpPr/>
      </xdr:nvSpPr>
      <xdr:spPr>
        <a:xfrm>
          <a:off x="1968500" y="962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142775</xdr:rowOff>
    </xdr:from>
    <xdr:ext cx="534377" cy="259045"/>
    <xdr:sp macro="" textlink="">
      <xdr:nvSpPr>
        <xdr:cNvPr id="145" name="テキスト ボックス 144"/>
        <xdr:cNvSpPr txBox="1"/>
      </xdr:nvSpPr>
      <xdr:spPr>
        <a:xfrm>
          <a:off x="1752111" y="940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127701</xdr:rowOff>
    </xdr:from>
    <xdr:to>
      <xdr:col>6</xdr:col>
      <xdr:colOff>38100</xdr:colOff>
      <xdr:row>57</xdr:row>
      <xdr:rowOff>57851</xdr:rowOff>
    </xdr:to>
    <xdr:sp macro="" textlink="">
      <xdr:nvSpPr>
        <xdr:cNvPr id="146" name="楕円 145"/>
        <xdr:cNvSpPr/>
      </xdr:nvSpPr>
      <xdr:spPr>
        <a:xfrm>
          <a:off x="1079500" y="972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48978</xdr:rowOff>
    </xdr:from>
    <xdr:ext cx="534377" cy="259045"/>
    <xdr:sp macro="" textlink="">
      <xdr:nvSpPr>
        <xdr:cNvPr id="147" name="テキスト ボックス 146"/>
        <xdr:cNvSpPr txBox="1"/>
      </xdr:nvSpPr>
      <xdr:spPr>
        <a:xfrm>
          <a:off x="863111" y="982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96762</xdr:rowOff>
    </xdr:from>
    <xdr:to>
      <xdr:col>24</xdr:col>
      <xdr:colOff>62865</xdr:colOff>
      <xdr:row>78</xdr:row>
      <xdr:rowOff>167246</xdr:rowOff>
    </xdr:to>
    <xdr:cxnSp macro="">
      <xdr:nvCxnSpPr>
        <xdr:cNvPr id="171" name="直線コネクタ 170"/>
        <xdr:cNvCxnSpPr/>
      </xdr:nvCxnSpPr>
      <xdr:spPr>
        <a:xfrm flipV="1">
          <a:off x="4633595" y="12269712"/>
          <a:ext cx="1270" cy="1270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171073</xdr:rowOff>
    </xdr:from>
    <xdr:ext cx="469744" cy="259045"/>
    <xdr:sp macro="" textlink="">
      <xdr:nvSpPr>
        <xdr:cNvPr id="172" name="維持補修費最小値テキスト"/>
        <xdr:cNvSpPr txBox="1"/>
      </xdr:nvSpPr>
      <xdr:spPr>
        <a:xfrm>
          <a:off x="4686300" y="135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167246</xdr:rowOff>
    </xdr:from>
    <xdr:to>
      <xdr:col>24</xdr:col>
      <xdr:colOff>152400</xdr:colOff>
      <xdr:row>78</xdr:row>
      <xdr:rowOff>167246</xdr:rowOff>
    </xdr:to>
    <xdr:cxnSp macro="">
      <xdr:nvCxnSpPr>
        <xdr:cNvPr id="173" name="直線コネクタ 172"/>
        <xdr:cNvCxnSpPr/>
      </xdr:nvCxnSpPr>
      <xdr:spPr>
        <a:xfrm>
          <a:off x="4546600" y="135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43439</xdr:rowOff>
    </xdr:from>
    <xdr:ext cx="534377" cy="259045"/>
    <xdr:sp macro="" textlink="">
      <xdr:nvSpPr>
        <xdr:cNvPr id="174" name="維持補修費最大値テキスト"/>
        <xdr:cNvSpPr txBox="1"/>
      </xdr:nvSpPr>
      <xdr:spPr>
        <a:xfrm>
          <a:off x="4686300" y="1204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96762</xdr:rowOff>
    </xdr:from>
    <xdr:to>
      <xdr:col>24</xdr:col>
      <xdr:colOff>152400</xdr:colOff>
      <xdr:row>71</xdr:row>
      <xdr:rowOff>96762</xdr:rowOff>
    </xdr:to>
    <xdr:cxnSp macro="">
      <xdr:nvCxnSpPr>
        <xdr:cNvPr id="175" name="直線コネクタ 174"/>
        <xdr:cNvCxnSpPr/>
      </xdr:nvCxnSpPr>
      <xdr:spPr>
        <a:xfrm>
          <a:off x="4546600" y="1226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141681</xdr:rowOff>
    </xdr:from>
    <xdr:to>
      <xdr:col>24</xdr:col>
      <xdr:colOff>63500</xdr:colOff>
      <xdr:row>78</xdr:row>
      <xdr:rowOff>141909</xdr:rowOff>
    </xdr:to>
    <xdr:cxnSp macro="">
      <xdr:nvCxnSpPr>
        <xdr:cNvPr id="176" name="直線コネクタ 175"/>
        <xdr:cNvCxnSpPr/>
      </xdr:nvCxnSpPr>
      <xdr:spPr>
        <a:xfrm>
          <a:off x="3797300" y="13514781"/>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170603</xdr:rowOff>
    </xdr:from>
    <xdr:ext cx="469744" cy="259045"/>
    <xdr:sp macro="" textlink="">
      <xdr:nvSpPr>
        <xdr:cNvPr id="177" name="維持補修費平均値テキスト"/>
        <xdr:cNvSpPr txBox="1"/>
      </xdr:nvSpPr>
      <xdr:spPr>
        <a:xfrm>
          <a:off x="4686300" y="1302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147726</xdr:rowOff>
    </xdr:from>
    <xdr:to>
      <xdr:col>24</xdr:col>
      <xdr:colOff>114300</xdr:colOff>
      <xdr:row>77</xdr:row>
      <xdr:rowOff>77876</xdr:rowOff>
    </xdr:to>
    <xdr:sp macro="" textlink="">
      <xdr:nvSpPr>
        <xdr:cNvPr id="178" name="フローチャート: 判断 177"/>
        <xdr:cNvSpPr/>
      </xdr:nvSpPr>
      <xdr:spPr>
        <a:xfrm>
          <a:off x="45847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141681</xdr:rowOff>
    </xdr:from>
    <xdr:to>
      <xdr:col>19</xdr:col>
      <xdr:colOff>177800</xdr:colOff>
      <xdr:row>78</xdr:row>
      <xdr:rowOff>162140</xdr:rowOff>
    </xdr:to>
    <xdr:cxnSp macro="">
      <xdr:nvCxnSpPr>
        <xdr:cNvPr id="179" name="直線コネクタ 178"/>
        <xdr:cNvCxnSpPr/>
      </xdr:nvCxnSpPr>
      <xdr:spPr>
        <a:xfrm flipV="1">
          <a:off x="2908300" y="13514781"/>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97320</xdr:rowOff>
    </xdr:from>
    <xdr:to>
      <xdr:col>20</xdr:col>
      <xdr:colOff>38100</xdr:colOff>
      <xdr:row>78</xdr:row>
      <xdr:rowOff>27470</xdr:rowOff>
    </xdr:to>
    <xdr:sp macro="" textlink="">
      <xdr:nvSpPr>
        <xdr:cNvPr id="180" name="フローチャート: 判断 179"/>
        <xdr:cNvSpPr/>
      </xdr:nvSpPr>
      <xdr:spPr>
        <a:xfrm>
          <a:off x="3746500" y="1329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43997</xdr:rowOff>
    </xdr:from>
    <xdr:ext cx="469744" cy="259045"/>
    <xdr:sp macro="" textlink="">
      <xdr:nvSpPr>
        <xdr:cNvPr id="181" name="テキスト ボックス 180"/>
        <xdr:cNvSpPr txBox="1"/>
      </xdr:nvSpPr>
      <xdr:spPr>
        <a:xfrm>
          <a:off x="3562428" y="130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159550</xdr:rowOff>
    </xdr:from>
    <xdr:to>
      <xdr:col>15</xdr:col>
      <xdr:colOff>50800</xdr:colOff>
      <xdr:row>78</xdr:row>
      <xdr:rowOff>162140</xdr:rowOff>
    </xdr:to>
    <xdr:cxnSp macro="">
      <xdr:nvCxnSpPr>
        <xdr:cNvPr id="182" name="直線コネクタ 181"/>
        <xdr:cNvCxnSpPr/>
      </xdr:nvCxnSpPr>
      <xdr:spPr>
        <a:xfrm>
          <a:off x="2019300" y="13532650"/>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75527</xdr:rowOff>
    </xdr:from>
    <xdr:to>
      <xdr:col>15</xdr:col>
      <xdr:colOff>101600</xdr:colOff>
      <xdr:row>78</xdr:row>
      <xdr:rowOff>5677</xdr:rowOff>
    </xdr:to>
    <xdr:sp macro="" textlink="">
      <xdr:nvSpPr>
        <xdr:cNvPr id="183" name="フローチャート: 判断 182"/>
        <xdr:cNvSpPr/>
      </xdr:nvSpPr>
      <xdr:spPr>
        <a:xfrm>
          <a:off x="2857500" y="1327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22204</xdr:rowOff>
    </xdr:from>
    <xdr:ext cx="469744" cy="259045"/>
    <xdr:sp macro="" textlink="">
      <xdr:nvSpPr>
        <xdr:cNvPr id="184" name="テキスト ボックス 183"/>
        <xdr:cNvSpPr txBox="1"/>
      </xdr:nvSpPr>
      <xdr:spPr>
        <a:xfrm>
          <a:off x="2673428" y="1305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159550</xdr:rowOff>
    </xdr:from>
    <xdr:to>
      <xdr:col>10</xdr:col>
      <xdr:colOff>114300</xdr:colOff>
      <xdr:row>79</xdr:row>
      <xdr:rowOff>3950</xdr:rowOff>
    </xdr:to>
    <xdr:cxnSp macro="">
      <xdr:nvCxnSpPr>
        <xdr:cNvPr id="185" name="直線コネクタ 184"/>
        <xdr:cNvCxnSpPr/>
      </xdr:nvCxnSpPr>
      <xdr:spPr>
        <a:xfrm flipV="1">
          <a:off x="1130300" y="13532650"/>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13043</xdr:rowOff>
    </xdr:from>
    <xdr:to>
      <xdr:col>10</xdr:col>
      <xdr:colOff>165100</xdr:colOff>
      <xdr:row>77</xdr:row>
      <xdr:rowOff>114643</xdr:rowOff>
    </xdr:to>
    <xdr:sp macro="" textlink="">
      <xdr:nvSpPr>
        <xdr:cNvPr id="186" name="フローチャート: 判断 185"/>
        <xdr:cNvSpPr/>
      </xdr:nvSpPr>
      <xdr:spPr>
        <a:xfrm>
          <a:off x="1968500" y="1321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131170</xdr:rowOff>
    </xdr:from>
    <xdr:ext cx="469744" cy="259045"/>
    <xdr:sp macro="" textlink="">
      <xdr:nvSpPr>
        <xdr:cNvPr id="187" name="テキスト ボックス 186"/>
        <xdr:cNvSpPr txBox="1"/>
      </xdr:nvSpPr>
      <xdr:spPr>
        <a:xfrm>
          <a:off x="1784428" y="1298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46876</xdr:rowOff>
    </xdr:from>
    <xdr:to>
      <xdr:col>6</xdr:col>
      <xdr:colOff>38100</xdr:colOff>
      <xdr:row>77</xdr:row>
      <xdr:rowOff>148476</xdr:rowOff>
    </xdr:to>
    <xdr:sp macro="" textlink="">
      <xdr:nvSpPr>
        <xdr:cNvPr id="188" name="フローチャート: 判断 187"/>
        <xdr:cNvSpPr/>
      </xdr:nvSpPr>
      <xdr:spPr>
        <a:xfrm>
          <a:off x="10795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165003</xdr:rowOff>
    </xdr:from>
    <xdr:ext cx="469744" cy="259045"/>
    <xdr:sp macro="" textlink="">
      <xdr:nvSpPr>
        <xdr:cNvPr id="189" name="テキスト ボックス 188"/>
        <xdr:cNvSpPr txBox="1"/>
      </xdr:nvSpPr>
      <xdr:spPr>
        <a:xfrm>
          <a:off x="895428" y="130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91109</xdr:rowOff>
    </xdr:from>
    <xdr:to>
      <xdr:col>24</xdr:col>
      <xdr:colOff>114300</xdr:colOff>
      <xdr:row>79</xdr:row>
      <xdr:rowOff>21259</xdr:rowOff>
    </xdr:to>
    <xdr:sp macro="" textlink="">
      <xdr:nvSpPr>
        <xdr:cNvPr id="195" name="楕円 194"/>
        <xdr:cNvSpPr/>
      </xdr:nvSpPr>
      <xdr:spPr>
        <a:xfrm>
          <a:off x="4584700" y="1346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6036</xdr:rowOff>
    </xdr:from>
    <xdr:ext cx="469744" cy="259045"/>
    <xdr:sp macro="" textlink="">
      <xdr:nvSpPr>
        <xdr:cNvPr id="196" name="維持補修費該当値テキスト"/>
        <xdr:cNvSpPr txBox="1"/>
      </xdr:nvSpPr>
      <xdr:spPr>
        <a:xfrm>
          <a:off x="4686300" y="1337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90881</xdr:rowOff>
    </xdr:from>
    <xdr:to>
      <xdr:col>20</xdr:col>
      <xdr:colOff>38100</xdr:colOff>
      <xdr:row>79</xdr:row>
      <xdr:rowOff>21031</xdr:rowOff>
    </xdr:to>
    <xdr:sp macro="" textlink="">
      <xdr:nvSpPr>
        <xdr:cNvPr id="197" name="楕円 196"/>
        <xdr:cNvSpPr/>
      </xdr:nvSpPr>
      <xdr:spPr>
        <a:xfrm>
          <a:off x="3746500" y="134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12158</xdr:rowOff>
    </xdr:from>
    <xdr:ext cx="469744" cy="259045"/>
    <xdr:sp macro="" textlink="">
      <xdr:nvSpPr>
        <xdr:cNvPr id="198" name="テキスト ボックス 197"/>
        <xdr:cNvSpPr txBox="1"/>
      </xdr:nvSpPr>
      <xdr:spPr>
        <a:xfrm>
          <a:off x="3562428" y="1355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111340</xdr:rowOff>
    </xdr:from>
    <xdr:to>
      <xdr:col>15</xdr:col>
      <xdr:colOff>101600</xdr:colOff>
      <xdr:row>79</xdr:row>
      <xdr:rowOff>41490</xdr:rowOff>
    </xdr:to>
    <xdr:sp macro="" textlink="">
      <xdr:nvSpPr>
        <xdr:cNvPr id="199" name="楕円 198"/>
        <xdr:cNvSpPr/>
      </xdr:nvSpPr>
      <xdr:spPr>
        <a:xfrm>
          <a:off x="2857500" y="1348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32617</xdr:rowOff>
    </xdr:from>
    <xdr:ext cx="469744" cy="259045"/>
    <xdr:sp macro="" textlink="">
      <xdr:nvSpPr>
        <xdr:cNvPr id="200" name="テキスト ボックス 199"/>
        <xdr:cNvSpPr txBox="1"/>
      </xdr:nvSpPr>
      <xdr:spPr>
        <a:xfrm>
          <a:off x="2673428" y="1357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108750</xdr:rowOff>
    </xdr:from>
    <xdr:to>
      <xdr:col>10</xdr:col>
      <xdr:colOff>165100</xdr:colOff>
      <xdr:row>79</xdr:row>
      <xdr:rowOff>38900</xdr:rowOff>
    </xdr:to>
    <xdr:sp macro="" textlink="">
      <xdr:nvSpPr>
        <xdr:cNvPr id="201" name="楕円 200"/>
        <xdr:cNvSpPr/>
      </xdr:nvSpPr>
      <xdr:spPr>
        <a:xfrm>
          <a:off x="1968500" y="134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30027</xdr:rowOff>
    </xdr:from>
    <xdr:ext cx="469744" cy="259045"/>
    <xdr:sp macro="" textlink="">
      <xdr:nvSpPr>
        <xdr:cNvPr id="202" name="テキスト ボックス 201"/>
        <xdr:cNvSpPr txBox="1"/>
      </xdr:nvSpPr>
      <xdr:spPr>
        <a:xfrm>
          <a:off x="1784428" y="1357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124600</xdr:rowOff>
    </xdr:from>
    <xdr:to>
      <xdr:col>6</xdr:col>
      <xdr:colOff>38100</xdr:colOff>
      <xdr:row>79</xdr:row>
      <xdr:rowOff>54750</xdr:rowOff>
    </xdr:to>
    <xdr:sp macro="" textlink="">
      <xdr:nvSpPr>
        <xdr:cNvPr id="203" name="楕円 202"/>
        <xdr:cNvSpPr/>
      </xdr:nvSpPr>
      <xdr:spPr>
        <a:xfrm>
          <a:off x="1079500" y="134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45877</xdr:rowOff>
    </xdr:from>
    <xdr:ext cx="469744" cy="259045"/>
    <xdr:sp macro="" textlink="">
      <xdr:nvSpPr>
        <xdr:cNvPr id="204" name="テキスト ボックス 203"/>
        <xdr:cNvSpPr txBox="1"/>
      </xdr:nvSpPr>
      <xdr:spPr>
        <a:xfrm>
          <a:off x="895428" y="135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30497</xdr:rowOff>
    </xdr:from>
    <xdr:to>
      <xdr:col>24</xdr:col>
      <xdr:colOff>62865</xdr:colOff>
      <xdr:row>99</xdr:row>
      <xdr:rowOff>61725</xdr:rowOff>
    </xdr:to>
    <xdr:cxnSp macro="">
      <xdr:nvCxnSpPr>
        <xdr:cNvPr id="227" name="直線コネクタ 226"/>
        <xdr:cNvCxnSpPr/>
      </xdr:nvCxnSpPr>
      <xdr:spPr>
        <a:xfrm flipV="1">
          <a:off x="4633595" y="15460997"/>
          <a:ext cx="1270" cy="157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65552</xdr:rowOff>
    </xdr:from>
    <xdr:ext cx="534377" cy="259045"/>
    <xdr:sp macro="" textlink="">
      <xdr:nvSpPr>
        <xdr:cNvPr id="228" name="扶助費最小値テキスト"/>
        <xdr:cNvSpPr txBox="1"/>
      </xdr:nvSpPr>
      <xdr:spPr>
        <a:xfrm>
          <a:off x="4686300" y="1703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61725</xdr:rowOff>
    </xdr:from>
    <xdr:to>
      <xdr:col>24</xdr:col>
      <xdr:colOff>152400</xdr:colOff>
      <xdr:row>99</xdr:row>
      <xdr:rowOff>61725</xdr:rowOff>
    </xdr:to>
    <xdr:cxnSp macro="">
      <xdr:nvCxnSpPr>
        <xdr:cNvPr id="229" name="直線コネクタ 228"/>
        <xdr:cNvCxnSpPr/>
      </xdr:nvCxnSpPr>
      <xdr:spPr>
        <a:xfrm>
          <a:off x="4546600" y="1703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148624</xdr:rowOff>
    </xdr:from>
    <xdr:ext cx="599010" cy="259045"/>
    <xdr:sp macro="" textlink="">
      <xdr:nvSpPr>
        <xdr:cNvPr id="230" name="扶助費最大値テキスト"/>
        <xdr:cNvSpPr txBox="1"/>
      </xdr:nvSpPr>
      <xdr:spPr>
        <a:xfrm>
          <a:off x="4686300" y="1523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30497</xdr:rowOff>
    </xdr:from>
    <xdr:to>
      <xdr:col>24</xdr:col>
      <xdr:colOff>152400</xdr:colOff>
      <xdr:row>90</xdr:row>
      <xdr:rowOff>30497</xdr:rowOff>
    </xdr:to>
    <xdr:cxnSp macro="">
      <xdr:nvCxnSpPr>
        <xdr:cNvPr id="231" name="直線コネクタ 230"/>
        <xdr:cNvCxnSpPr/>
      </xdr:nvCxnSpPr>
      <xdr:spPr>
        <a:xfrm>
          <a:off x="4546600" y="1546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130373</xdr:rowOff>
    </xdr:from>
    <xdr:to>
      <xdr:col>24</xdr:col>
      <xdr:colOff>63500</xdr:colOff>
      <xdr:row>97</xdr:row>
      <xdr:rowOff>59187</xdr:rowOff>
    </xdr:to>
    <xdr:cxnSp macro="">
      <xdr:nvCxnSpPr>
        <xdr:cNvPr id="232" name="直線コネクタ 231"/>
        <xdr:cNvCxnSpPr/>
      </xdr:nvCxnSpPr>
      <xdr:spPr>
        <a:xfrm flipV="1">
          <a:off x="3797300" y="16589573"/>
          <a:ext cx="838200" cy="10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119778</xdr:rowOff>
    </xdr:from>
    <xdr:ext cx="534377" cy="259045"/>
    <xdr:sp macro="" textlink="">
      <xdr:nvSpPr>
        <xdr:cNvPr id="233" name="扶助費平均値テキスト"/>
        <xdr:cNvSpPr txBox="1"/>
      </xdr:nvSpPr>
      <xdr:spPr>
        <a:xfrm>
          <a:off x="4686300" y="16236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96901</xdr:rowOff>
    </xdr:from>
    <xdr:to>
      <xdr:col>24</xdr:col>
      <xdr:colOff>114300</xdr:colOff>
      <xdr:row>96</xdr:row>
      <xdr:rowOff>27051</xdr:rowOff>
    </xdr:to>
    <xdr:sp macro="" textlink="">
      <xdr:nvSpPr>
        <xdr:cNvPr id="234" name="フローチャート: 判断 233"/>
        <xdr:cNvSpPr/>
      </xdr:nvSpPr>
      <xdr:spPr>
        <a:xfrm>
          <a:off x="4584700" y="1638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22360</xdr:rowOff>
    </xdr:from>
    <xdr:to>
      <xdr:col>19</xdr:col>
      <xdr:colOff>177800</xdr:colOff>
      <xdr:row>97</xdr:row>
      <xdr:rowOff>59187</xdr:rowOff>
    </xdr:to>
    <xdr:cxnSp macro="">
      <xdr:nvCxnSpPr>
        <xdr:cNvPr id="235" name="直線コネクタ 234"/>
        <xdr:cNvCxnSpPr/>
      </xdr:nvCxnSpPr>
      <xdr:spPr>
        <a:xfrm>
          <a:off x="2908300" y="16653010"/>
          <a:ext cx="889000" cy="3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110891</xdr:rowOff>
    </xdr:from>
    <xdr:to>
      <xdr:col>20</xdr:col>
      <xdr:colOff>38100</xdr:colOff>
      <xdr:row>96</xdr:row>
      <xdr:rowOff>41041</xdr:rowOff>
    </xdr:to>
    <xdr:sp macro="" textlink="">
      <xdr:nvSpPr>
        <xdr:cNvPr id="236" name="フローチャート: 判断 235"/>
        <xdr:cNvSpPr/>
      </xdr:nvSpPr>
      <xdr:spPr>
        <a:xfrm>
          <a:off x="3746500" y="1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57568</xdr:rowOff>
    </xdr:from>
    <xdr:ext cx="534377" cy="259045"/>
    <xdr:sp macro="" textlink="">
      <xdr:nvSpPr>
        <xdr:cNvPr id="237" name="テキスト ボックス 236"/>
        <xdr:cNvSpPr txBox="1"/>
      </xdr:nvSpPr>
      <xdr:spPr>
        <a:xfrm>
          <a:off x="3530111" y="161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10244</xdr:rowOff>
    </xdr:from>
    <xdr:to>
      <xdr:col>15</xdr:col>
      <xdr:colOff>50800</xdr:colOff>
      <xdr:row>97</xdr:row>
      <xdr:rowOff>22360</xdr:rowOff>
    </xdr:to>
    <xdr:cxnSp macro="">
      <xdr:nvCxnSpPr>
        <xdr:cNvPr id="238" name="直線コネクタ 237"/>
        <xdr:cNvCxnSpPr/>
      </xdr:nvCxnSpPr>
      <xdr:spPr>
        <a:xfrm>
          <a:off x="2019300" y="16640894"/>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170830</xdr:rowOff>
    </xdr:from>
    <xdr:to>
      <xdr:col>15</xdr:col>
      <xdr:colOff>101600</xdr:colOff>
      <xdr:row>96</xdr:row>
      <xdr:rowOff>100980</xdr:rowOff>
    </xdr:to>
    <xdr:sp macro="" textlink="">
      <xdr:nvSpPr>
        <xdr:cNvPr id="239" name="フローチャート: 判断 238"/>
        <xdr:cNvSpPr/>
      </xdr:nvSpPr>
      <xdr:spPr>
        <a:xfrm>
          <a:off x="28575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117507</xdr:rowOff>
    </xdr:from>
    <xdr:ext cx="534377" cy="259045"/>
    <xdr:sp macro="" textlink="">
      <xdr:nvSpPr>
        <xdr:cNvPr id="240" name="テキスト ボックス 239"/>
        <xdr:cNvSpPr txBox="1"/>
      </xdr:nvSpPr>
      <xdr:spPr>
        <a:xfrm>
          <a:off x="2641111" y="1623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10244</xdr:rowOff>
    </xdr:from>
    <xdr:to>
      <xdr:col>10</xdr:col>
      <xdr:colOff>114300</xdr:colOff>
      <xdr:row>97</xdr:row>
      <xdr:rowOff>54752</xdr:rowOff>
    </xdr:to>
    <xdr:cxnSp macro="">
      <xdr:nvCxnSpPr>
        <xdr:cNvPr id="241" name="直線コネクタ 240"/>
        <xdr:cNvCxnSpPr/>
      </xdr:nvCxnSpPr>
      <xdr:spPr>
        <a:xfrm flipV="1">
          <a:off x="1130300" y="16640894"/>
          <a:ext cx="889000" cy="4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160269</xdr:rowOff>
    </xdr:from>
    <xdr:to>
      <xdr:col>10</xdr:col>
      <xdr:colOff>165100</xdr:colOff>
      <xdr:row>96</xdr:row>
      <xdr:rowOff>90419</xdr:rowOff>
    </xdr:to>
    <xdr:sp macro="" textlink="">
      <xdr:nvSpPr>
        <xdr:cNvPr id="242" name="フローチャート: 判断 241"/>
        <xdr:cNvSpPr/>
      </xdr:nvSpPr>
      <xdr:spPr>
        <a:xfrm>
          <a:off x="1968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106946</xdr:rowOff>
    </xdr:from>
    <xdr:ext cx="534377" cy="259045"/>
    <xdr:sp macro="" textlink="">
      <xdr:nvSpPr>
        <xdr:cNvPr id="243" name="テキスト ボックス 242"/>
        <xdr:cNvSpPr txBox="1"/>
      </xdr:nvSpPr>
      <xdr:spPr>
        <a:xfrm>
          <a:off x="1752111" y="1622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153594</xdr:rowOff>
    </xdr:from>
    <xdr:to>
      <xdr:col>6</xdr:col>
      <xdr:colOff>38100</xdr:colOff>
      <xdr:row>96</xdr:row>
      <xdr:rowOff>83744</xdr:rowOff>
    </xdr:to>
    <xdr:sp macro="" textlink="">
      <xdr:nvSpPr>
        <xdr:cNvPr id="244" name="フローチャート: 判断 243"/>
        <xdr:cNvSpPr/>
      </xdr:nvSpPr>
      <xdr:spPr>
        <a:xfrm>
          <a:off x="1079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100271</xdr:rowOff>
    </xdr:from>
    <xdr:ext cx="534377" cy="259045"/>
    <xdr:sp macro="" textlink="">
      <xdr:nvSpPr>
        <xdr:cNvPr id="245" name="テキスト ボックス 244"/>
        <xdr:cNvSpPr txBox="1"/>
      </xdr:nvSpPr>
      <xdr:spPr>
        <a:xfrm>
          <a:off x="863111" y="162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79573</xdr:rowOff>
    </xdr:from>
    <xdr:to>
      <xdr:col>24</xdr:col>
      <xdr:colOff>114300</xdr:colOff>
      <xdr:row>97</xdr:row>
      <xdr:rowOff>9723</xdr:rowOff>
    </xdr:to>
    <xdr:sp macro="" textlink="">
      <xdr:nvSpPr>
        <xdr:cNvPr id="251" name="楕円 250"/>
        <xdr:cNvSpPr/>
      </xdr:nvSpPr>
      <xdr:spPr>
        <a:xfrm>
          <a:off x="4584700" y="1653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58000</xdr:rowOff>
    </xdr:from>
    <xdr:ext cx="534377" cy="259045"/>
    <xdr:sp macro="" textlink="">
      <xdr:nvSpPr>
        <xdr:cNvPr id="252" name="扶助費該当値テキスト"/>
        <xdr:cNvSpPr txBox="1"/>
      </xdr:nvSpPr>
      <xdr:spPr>
        <a:xfrm>
          <a:off x="4686300" y="165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8387</xdr:rowOff>
    </xdr:from>
    <xdr:to>
      <xdr:col>20</xdr:col>
      <xdr:colOff>38100</xdr:colOff>
      <xdr:row>97</xdr:row>
      <xdr:rowOff>109987</xdr:rowOff>
    </xdr:to>
    <xdr:sp macro="" textlink="">
      <xdr:nvSpPr>
        <xdr:cNvPr id="253" name="楕円 252"/>
        <xdr:cNvSpPr/>
      </xdr:nvSpPr>
      <xdr:spPr>
        <a:xfrm>
          <a:off x="3746500" y="1663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101114</xdr:rowOff>
    </xdr:from>
    <xdr:ext cx="534377" cy="259045"/>
    <xdr:sp macro="" textlink="">
      <xdr:nvSpPr>
        <xdr:cNvPr id="254" name="テキスト ボックス 253"/>
        <xdr:cNvSpPr txBox="1"/>
      </xdr:nvSpPr>
      <xdr:spPr>
        <a:xfrm>
          <a:off x="3530111" y="1673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143010</xdr:rowOff>
    </xdr:from>
    <xdr:to>
      <xdr:col>15</xdr:col>
      <xdr:colOff>101600</xdr:colOff>
      <xdr:row>97</xdr:row>
      <xdr:rowOff>73160</xdr:rowOff>
    </xdr:to>
    <xdr:sp macro="" textlink="">
      <xdr:nvSpPr>
        <xdr:cNvPr id="255" name="楕円 254"/>
        <xdr:cNvSpPr/>
      </xdr:nvSpPr>
      <xdr:spPr>
        <a:xfrm>
          <a:off x="2857500" y="166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64287</xdr:rowOff>
    </xdr:from>
    <xdr:ext cx="534377" cy="259045"/>
    <xdr:sp macro="" textlink="">
      <xdr:nvSpPr>
        <xdr:cNvPr id="256" name="テキスト ボックス 255"/>
        <xdr:cNvSpPr txBox="1"/>
      </xdr:nvSpPr>
      <xdr:spPr>
        <a:xfrm>
          <a:off x="2641111" y="1669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130894</xdr:rowOff>
    </xdr:from>
    <xdr:to>
      <xdr:col>10</xdr:col>
      <xdr:colOff>165100</xdr:colOff>
      <xdr:row>97</xdr:row>
      <xdr:rowOff>61044</xdr:rowOff>
    </xdr:to>
    <xdr:sp macro="" textlink="">
      <xdr:nvSpPr>
        <xdr:cNvPr id="257" name="楕円 256"/>
        <xdr:cNvSpPr/>
      </xdr:nvSpPr>
      <xdr:spPr>
        <a:xfrm>
          <a:off x="1968500" y="165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52171</xdr:rowOff>
    </xdr:from>
    <xdr:ext cx="534377" cy="259045"/>
    <xdr:sp macro="" textlink="">
      <xdr:nvSpPr>
        <xdr:cNvPr id="258" name="テキスト ボックス 257"/>
        <xdr:cNvSpPr txBox="1"/>
      </xdr:nvSpPr>
      <xdr:spPr>
        <a:xfrm>
          <a:off x="1752111" y="1668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3952</xdr:rowOff>
    </xdr:from>
    <xdr:to>
      <xdr:col>6</xdr:col>
      <xdr:colOff>38100</xdr:colOff>
      <xdr:row>97</xdr:row>
      <xdr:rowOff>105552</xdr:rowOff>
    </xdr:to>
    <xdr:sp macro="" textlink="">
      <xdr:nvSpPr>
        <xdr:cNvPr id="259" name="楕円 258"/>
        <xdr:cNvSpPr/>
      </xdr:nvSpPr>
      <xdr:spPr>
        <a:xfrm>
          <a:off x="1079500" y="166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96679</xdr:rowOff>
    </xdr:from>
    <xdr:ext cx="534377" cy="259045"/>
    <xdr:sp macro="" textlink="">
      <xdr:nvSpPr>
        <xdr:cNvPr id="260" name="テキスト ボックス 259"/>
        <xdr:cNvSpPr txBox="1"/>
      </xdr:nvSpPr>
      <xdr:spPr>
        <a:xfrm>
          <a:off x="863111" y="1672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45083</xdr:rowOff>
    </xdr:from>
    <xdr:to>
      <xdr:col>54</xdr:col>
      <xdr:colOff>189865</xdr:colOff>
      <xdr:row>34</xdr:row>
      <xdr:rowOff>151171</xdr:rowOff>
    </xdr:to>
    <xdr:cxnSp macro="">
      <xdr:nvCxnSpPr>
        <xdr:cNvPr id="282" name="直線コネクタ 281"/>
        <xdr:cNvCxnSpPr/>
      </xdr:nvCxnSpPr>
      <xdr:spPr>
        <a:xfrm flipV="1">
          <a:off x="10475595" y="5360033"/>
          <a:ext cx="1270" cy="620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154998</xdr:rowOff>
    </xdr:from>
    <xdr:ext cx="599010" cy="259045"/>
    <xdr:sp macro="" textlink="">
      <xdr:nvSpPr>
        <xdr:cNvPr id="283" name="補助費等最小値テキスト"/>
        <xdr:cNvSpPr txBox="1"/>
      </xdr:nvSpPr>
      <xdr:spPr>
        <a:xfrm>
          <a:off x="10528300" y="5984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151171</xdr:rowOff>
    </xdr:from>
    <xdr:to>
      <xdr:col>55</xdr:col>
      <xdr:colOff>88900</xdr:colOff>
      <xdr:row>34</xdr:row>
      <xdr:rowOff>151171</xdr:rowOff>
    </xdr:to>
    <xdr:cxnSp macro="">
      <xdr:nvCxnSpPr>
        <xdr:cNvPr id="284" name="直線コネクタ 283"/>
        <xdr:cNvCxnSpPr/>
      </xdr:nvCxnSpPr>
      <xdr:spPr>
        <a:xfrm>
          <a:off x="10388600" y="598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163210</xdr:rowOff>
    </xdr:from>
    <xdr:ext cx="599010" cy="259045"/>
    <xdr:sp macro="" textlink="">
      <xdr:nvSpPr>
        <xdr:cNvPr id="285" name="補助費等最大値テキスト"/>
        <xdr:cNvSpPr txBox="1"/>
      </xdr:nvSpPr>
      <xdr:spPr>
        <a:xfrm>
          <a:off x="10528300" y="5135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45083</xdr:rowOff>
    </xdr:from>
    <xdr:to>
      <xdr:col>55</xdr:col>
      <xdr:colOff>88900</xdr:colOff>
      <xdr:row>31</xdr:row>
      <xdr:rowOff>45083</xdr:rowOff>
    </xdr:to>
    <xdr:cxnSp macro="">
      <xdr:nvCxnSpPr>
        <xdr:cNvPr id="286" name="直線コネクタ 285"/>
        <xdr:cNvCxnSpPr/>
      </xdr:nvCxnSpPr>
      <xdr:spPr>
        <a:xfrm>
          <a:off x="10388600" y="5360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139133</xdr:rowOff>
    </xdr:from>
    <xdr:to>
      <xdr:col>55</xdr:col>
      <xdr:colOff>0</xdr:colOff>
      <xdr:row>37</xdr:row>
      <xdr:rowOff>111687</xdr:rowOff>
    </xdr:to>
    <xdr:cxnSp macro="">
      <xdr:nvCxnSpPr>
        <xdr:cNvPr id="287" name="直線コネクタ 286"/>
        <xdr:cNvCxnSpPr/>
      </xdr:nvCxnSpPr>
      <xdr:spPr>
        <a:xfrm flipV="1">
          <a:off x="9639300" y="5968433"/>
          <a:ext cx="838200" cy="48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70080</xdr:rowOff>
    </xdr:from>
    <xdr:ext cx="599010" cy="259045"/>
    <xdr:sp macro="" textlink="">
      <xdr:nvSpPr>
        <xdr:cNvPr id="288" name="補助費等平均値テキスト"/>
        <xdr:cNvSpPr txBox="1"/>
      </xdr:nvSpPr>
      <xdr:spPr>
        <a:xfrm>
          <a:off x="10528300" y="55564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47203</xdr:rowOff>
    </xdr:from>
    <xdr:to>
      <xdr:col>55</xdr:col>
      <xdr:colOff>50800</xdr:colOff>
      <xdr:row>33</xdr:row>
      <xdr:rowOff>148803</xdr:rowOff>
    </xdr:to>
    <xdr:sp macro="" textlink="">
      <xdr:nvSpPr>
        <xdr:cNvPr id="289" name="フローチャート: 判断 288"/>
        <xdr:cNvSpPr/>
      </xdr:nvSpPr>
      <xdr:spPr>
        <a:xfrm>
          <a:off x="104267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107252</xdr:rowOff>
    </xdr:from>
    <xdr:to>
      <xdr:col>50</xdr:col>
      <xdr:colOff>114300</xdr:colOff>
      <xdr:row>37</xdr:row>
      <xdr:rowOff>111687</xdr:rowOff>
    </xdr:to>
    <xdr:cxnSp macro="">
      <xdr:nvCxnSpPr>
        <xdr:cNvPr id="290" name="直線コネクタ 289"/>
        <xdr:cNvCxnSpPr/>
      </xdr:nvCxnSpPr>
      <xdr:spPr>
        <a:xfrm>
          <a:off x="8750300" y="6450902"/>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24051</xdr:rowOff>
    </xdr:from>
    <xdr:to>
      <xdr:col>50</xdr:col>
      <xdr:colOff>165100</xdr:colOff>
      <xdr:row>36</xdr:row>
      <xdr:rowOff>125651</xdr:rowOff>
    </xdr:to>
    <xdr:sp macro="" textlink="">
      <xdr:nvSpPr>
        <xdr:cNvPr id="291" name="フローチャート: 判断 290"/>
        <xdr:cNvSpPr/>
      </xdr:nvSpPr>
      <xdr:spPr>
        <a:xfrm>
          <a:off x="95885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142178</xdr:rowOff>
    </xdr:from>
    <xdr:ext cx="534377" cy="259045"/>
    <xdr:sp macro="" textlink="">
      <xdr:nvSpPr>
        <xdr:cNvPr id="292" name="テキスト ボックス 291"/>
        <xdr:cNvSpPr txBox="1"/>
      </xdr:nvSpPr>
      <xdr:spPr>
        <a:xfrm>
          <a:off x="9372111" y="597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102283</xdr:rowOff>
    </xdr:from>
    <xdr:to>
      <xdr:col>45</xdr:col>
      <xdr:colOff>177800</xdr:colOff>
      <xdr:row>37</xdr:row>
      <xdr:rowOff>107252</xdr:rowOff>
    </xdr:to>
    <xdr:cxnSp macro="">
      <xdr:nvCxnSpPr>
        <xdr:cNvPr id="293" name="直線コネクタ 292"/>
        <xdr:cNvCxnSpPr/>
      </xdr:nvCxnSpPr>
      <xdr:spPr>
        <a:xfrm>
          <a:off x="7861300" y="6445933"/>
          <a:ext cx="889000" cy="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158500</xdr:rowOff>
    </xdr:from>
    <xdr:to>
      <xdr:col>46</xdr:col>
      <xdr:colOff>38100</xdr:colOff>
      <xdr:row>36</xdr:row>
      <xdr:rowOff>88650</xdr:rowOff>
    </xdr:to>
    <xdr:sp macro="" textlink="">
      <xdr:nvSpPr>
        <xdr:cNvPr id="294" name="フローチャート: 判断 293"/>
        <xdr:cNvSpPr/>
      </xdr:nvSpPr>
      <xdr:spPr>
        <a:xfrm>
          <a:off x="8699500" y="61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105177</xdr:rowOff>
    </xdr:from>
    <xdr:ext cx="534377" cy="259045"/>
    <xdr:sp macro="" textlink="">
      <xdr:nvSpPr>
        <xdr:cNvPr id="295" name="テキスト ボックス 294"/>
        <xdr:cNvSpPr txBox="1"/>
      </xdr:nvSpPr>
      <xdr:spPr>
        <a:xfrm>
          <a:off x="8483111" y="593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100646</xdr:rowOff>
    </xdr:from>
    <xdr:to>
      <xdr:col>41</xdr:col>
      <xdr:colOff>50800</xdr:colOff>
      <xdr:row>37</xdr:row>
      <xdr:rowOff>102283</xdr:rowOff>
    </xdr:to>
    <xdr:cxnSp macro="">
      <xdr:nvCxnSpPr>
        <xdr:cNvPr id="296" name="直線コネクタ 295"/>
        <xdr:cNvCxnSpPr/>
      </xdr:nvCxnSpPr>
      <xdr:spPr>
        <a:xfrm>
          <a:off x="6972300" y="6444296"/>
          <a:ext cx="8890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67883</xdr:rowOff>
    </xdr:from>
    <xdr:to>
      <xdr:col>41</xdr:col>
      <xdr:colOff>101600</xdr:colOff>
      <xdr:row>36</xdr:row>
      <xdr:rowOff>169483</xdr:rowOff>
    </xdr:to>
    <xdr:sp macro="" textlink="">
      <xdr:nvSpPr>
        <xdr:cNvPr id="297" name="フローチャート: 判断 296"/>
        <xdr:cNvSpPr/>
      </xdr:nvSpPr>
      <xdr:spPr>
        <a:xfrm>
          <a:off x="7810500" y="624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14560</xdr:rowOff>
    </xdr:from>
    <xdr:ext cx="534377" cy="259045"/>
    <xdr:sp macro="" textlink="">
      <xdr:nvSpPr>
        <xdr:cNvPr id="298" name="テキスト ボックス 297"/>
        <xdr:cNvSpPr txBox="1"/>
      </xdr:nvSpPr>
      <xdr:spPr>
        <a:xfrm>
          <a:off x="7594111" y="601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79660</xdr:rowOff>
    </xdr:from>
    <xdr:to>
      <xdr:col>36</xdr:col>
      <xdr:colOff>165100</xdr:colOff>
      <xdr:row>37</xdr:row>
      <xdr:rowOff>9810</xdr:rowOff>
    </xdr:to>
    <xdr:sp macro="" textlink="">
      <xdr:nvSpPr>
        <xdr:cNvPr id="299" name="フローチャート: 判断 298"/>
        <xdr:cNvSpPr/>
      </xdr:nvSpPr>
      <xdr:spPr>
        <a:xfrm>
          <a:off x="6921500" y="62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26337</xdr:rowOff>
    </xdr:from>
    <xdr:ext cx="534377" cy="259045"/>
    <xdr:sp macro="" textlink="">
      <xdr:nvSpPr>
        <xdr:cNvPr id="300" name="テキスト ボックス 299"/>
        <xdr:cNvSpPr txBox="1"/>
      </xdr:nvSpPr>
      <xdr:spPr>
        <a:xfrm>
          <a:off x="6705111" y="60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88333</xdr:rowOff>
    </xdr:from>
    <xdr:to>
      <xdr:col>55</xdr:col>
      <xdr:colOff>50800</xdr:colOff>
      <xdr:row>35</xdr:row>
      <xdr:rowOff>18483</xdr:rowOff>
    </xdr:to>
    <xdr:sp macro="" textlink="">
      <xdr:nvSpPr>
        <xdr:cNvPr id="306" name="楕円 305"/>
        <xdr:cNvSpPr/>
      </xdr:nvSpPr>
      <xdr:spPr>
        <a:xfrm>
          <a:off x="10426700" y="591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3260</xdr:rowOff>
    </xdr:from>
    <xdr:ext cx="599010" cy="259045"/>
    <xdr:sp macro="" textlink="">
      <xdr:nvSpPr>
        <xdr:cNvPr id="307" name="補助費等該当値テキスト"/>
        <xdr:cNvSpPr txBox="1"/>
      </xdr:nvSpPr>
      <xdr:spPr>
        <a:xfrm>
          <a:off x="10528300" y="583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60887</xdr:rowOff>
    </xdr:from>
    <xdr:to>
      <xdr:col>50</xdr:col>
      <xdr:colOff>165100</xdr:colOff>
      <xdr:row>37</xdr:row>
      <xdr:rowOff>162488</xdr:rowOff>
    </xdr:to>
    <xdr:sp macro="" textlink="">
      <xdr:nvSpPr>
        <xdr:cNvPr id="308" name="楕円 307"/>
        <xdr:cNvSpPr/>
      </xdr:nvSpPr>
      <xdr:spPr>
        <a:xfrm>
          <a:off x="9588500" y="64045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153614</xdr:rowOff>
    </xdr:from>
    <xdr:ext cx="534377" cy="259045"/>
    <xdr:sp macro="" textlink="">
      <xdr:nvSpPr>
        <xdr:cNvPr id="309" name="テキスト ボックス 308"/>
        <xdr:cNvSpPr txBox="1"/>
      </xdr:nvSpPr>
      <xdr:spPr>
        <a:xfrm>
          <a:off x="9372111" y="649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56452</xdr:rowOff>
    </xdr:from>
    <xdr:to>
      <xdr:col>46</xdr:col>
      <xdr:colOff>38100</xdr:colOff>
      <xdr:row>37</xdr:row>
      <xdr:rowOff>158052</xdr:rowOff>
    </xdr:to>
    <xdr:sp macro="" textlink="">
      <xdr:nvSpPr>
        <xdr:cNvPr id="310" name="楕円 309"/>
        <xdr:cNvSpPr/>
      </xdr:nvSpPr>
      <xdr:spPr>
        <a:xfrm>
          <a:off x="8699500" y="640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149179</xdr:rowOff>
    </xdr:from>
    <xdr:ext cx="534377" cy="259045"/>
    <xdr:sp macro="" textlink="">
      <xdr:nvSpPr>
        <xdr:cNvPr id="311" name="テキスト ボックス 310"/>
        <xdr:cNvSpPr txBox="1"/>
      </xdr:nvSpPr>
      <xdr:spPr>
        <a:xfrm>
          <a:off x="8483111" y="649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51483</xdr:rowOff>
    </xdr:from>
    <xdr:to>
      <xdr:col>41</xdr:col>
      <xdr:colOff>101600</xdr:colOff>
      <xdr:row>37</xdr:row>
      <xdr:rowOff>153083</xdr:rowOff>
    </xdr:to>
    <xdr:sp macro="" textlink="">
      <xdr:nvSpPr>
        <xdr:cNvPr id="312" name="楕円 311"/>
        <xdr:cNvSpPr/>
      </xdr:nvSpPr>
      <xdr:spPr>
        <a:xfrm>
          <a:off x="7810500" y="639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144210</xdr:rowOff>
    </xdr:from>
    <xdr:ext cx="534377" cy="259045"/>
    <xdr:sp macro="" textlink="">
      <xdr:nvSpPr>
        <xdr:cNvPr id="313" name="テキスト ボックス 312"/>
        <xdr:cNvSpPr txBox="1"/>
      </xdr:nvSpPr>
      <xdr:spPr>
        <a:xfrm>
          <a:off x="7594111" y="64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49846</xdr:rowOff>
    </xdr:from>
    <xdr:to>
      <xdr:col>36</xdr:col>
      <xdr:colOff>165100</xdr:colOff>
      <xdr:row>37</xdr:row>
      <xdr:rowOff>151446</xdr:rowOff>
    </xdr:to>
    <xdr:sp macro="" textlink="">
      <xdr:nvSpPr>
        <xdr:cNvPr id="314" name="楕円 313"/>
        <xdr:cNvSpPr/>
      </xdr:nvSpPr>
      <xdr:spPr>
        <a:xfrm>
          <a:off x="6921500" y="639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142573</xdr:rowOff>
    </xdr:from>
    <xdr:ext cx="534377" cy="259045"/>
    <xdr:sp macro="" textlink="">
      <xdr:nvSpPr>
        <xdr:cNvPr id="315" name="テキスト ボックス 314"/>
        <xdr:cNvSpPr txBox="1"/>
      </xdr:nvSpPr>
      <xdr:spPr>
        <a:xfrm>
          <a:off x="6705111" y="648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9" name="テキスト ボックス 32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2001</xdr:rowOff>
    </xdr:from>
    <xdr:to>
      <xdr:col>54</xdr:col>
      <xdr:colOff>189865</xdr:colOff>
      <xdr:row>58</xdr:row>
      <xdr:rowOff>24993</xdr:rowOff>
    </xdr:to>
    <xdr:cxnSp macro="">
      <xdr:nvCxnSpPr>
        <xdr:cNvPr id="337" name="直線コネクタ 336"/>
        <xdr:cNvCxnSpPr/>
      </xdr:nvCxnSpPr>
      <xdr:spPr>
        <a:xfrm flipV="1">
          <a:off x="10475595" y="8917401"/>
          <a:ext cx="1270" cy="1051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28820</xdr:rowOff>
    </xdr:from>
    <xdr:ext cx="534377" cy="259045"/>
    <xdr:sp macro="" textlink="">
      <xdr:nvSpPr>
        <xdr:cNvPr id="338" name="普通建設事業費最小値テキスト"/>
        <xdr:cNvSpPr txBox="1"/>
      </xdr:nvSpPr>
      <xdr:spPr>
        <a:xfrm>
          <a:off x="10528300" y="997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24993</xdr:rowOff>
    </xdr:from>
    <xdr:to>
      <xdr:col>55</xdr:col>
      <xdr:colOff>88900</xdr:colOff>
      <xdr:row>58</xdr:row>
      <xdr:rowOff>24993</xdr:rowOff>
    </xdr:to>
    <xdr:cxnSp macro="">
      <xdr:nvCxnSpPr>
        <xdr:cNvPr id="339" name="直線コネクタ 338"/>
        <xdr:cNvCxnSpPr/>
      </xdr:nvCxnSpPr>
      <xdr:spPr>
        <a:xfrm>
          <a:off x="10388600" y="99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120128</xdr:rowOff>
    </xdr:from>
    <xdr:ext cx="599010" cy="259045"/>
    <xdr:sp macro="" textlink="">
      <xdr:nvSpPr>
        <xdr:cNvPr id="340" name="普通建設事業費最大値テキスト"/>
        <xdr:cNvSpPr txBox="1"/>
      </xdr:nvSpPr>
      <xdr:spPr>
        <a:xfrm>
          <a:off x="10528300" y="869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2001</xdr:rowOff>
    </xdr:from>
    <xdr:to>
      <xdr:col>55</xdr:col>
      <xdr:colOff>88900</xdr:colOff>
      <xdr:row>52</xdr:row>
      <xdr:rowOff>2001</xdr:rowOff>
    </xdr:to>
    <xdr:cxnSp macro="">
      <xdr:nvCxnSpPr>
        <xdr:cNvPr id="341" name="直線コネクタ 340"/>
        <xdr:cNvCxnSpPr/>
      </xdr:nvCxnSpPr>
      <xdr:spPr>
        <a:xfrm>
          <a:off x="10388600" y="891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65894</xdr:rowOff>
    </xdr:from>
    <xdr:to>
      <xdr:col>55</xdr:col>
      <xdr:colOff>0</xdr:colOff>
      <xdr:row>57</xdr:row>
      <xdr:rowOff>68038</xdr:rowOff>
    </xdr:to>
    <xdr:cxnSp macro="">
      <xdr:nvCxnSpPr>
        <xdr:cNvPr id="342" name="直線コネクタ 341"/>
        <xdr:cNvCxnSpPr/>
      </xdr:nvCxnSpPr>
      <xdr:spPr>
        <a:xfrm flipV="1">
          <a:off x="9639300" y="9838544"/>
          <a:ext cx="838200" cy="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68531</xdr:rowOff>
    </xdr:from>
    <xdr:ext cx="534377" cy="259045"/>
    <xdr:sp macro="" textlink="">
      <xdr:nvSpPr>
        <xdr:cNvPr id="343" name="普通建設事業費平均値テキスト"/>
        <xdr:cNvSpPr txBox="1"/>
      </xdr:nvSpPr>
      <xdr:spPr>
        <a:xfrm>
          <a:off x="10528300" y="949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45654</xdr:rowOff>
    </xdr:from>
    <xdr:to>
      <xdr:col>55</xdr:col>
      <xdr:colOff>50800</xdr:colOff>
      <xdr:row>56</xdr:row>
      <xdr:rowOff>147254</xdr:rowOff>
    </xdr:to>
    <xdr:sp macro="" textlink="">
      <xdr:nvSpPr>
        <xdr:cNvPr id="344" name="フローチャート: 判断 343"/>
        <xdr:cNvSpPr/>
      </xdr:nvSpPr>
      <xdr:spPr>
        <a:xfrm>
          <a:off x="104267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66191</xdr:rowOff>
    </xdr:from>
    <xdr:to>
      <xdr:col>50</xdr:col>
      <xdr:colOff>114300</xdr:colOff>
      <xdr:row>57</xdr:row>
      <xdr:rowOff>68038</xdr:rowOff>
    </xdr:to>
    <xdr:cxnSp macro="">
      <xdr:nvCxnSpPr>
        <xdr:cNvPr id="345" name="直線コネクタ 344"/>
        <xdr:cNvCxnSpPr/>
      </xdr:nvCxnSpPr>
      <xdr:spPr>
        <a:xfrm>
          <a:off x="8750300" y="9838841"/>
          <a:ext cx="889000" cy="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51853</xdr:rowOff>
    </xdr:from>
    <xdr:to>
      <xdr:col>50</xdr:col>
      <xdr:colOff>165100</xdr:colOff>
      <xdr:row>56</xdr:row>
      <xdr:rowOff>153453</xdr:rowOff>
    </xdr:to>
    <xdr:sp macro="" textlink="">
      <xdr:nvSpPr>
        <xdr:cNvPr id="346" name="フローチャート: 判断 345"/>
        <xdr:cNvSpPr/>
      </xdr:nvSpPr>
      <xdr:spPr>
        <a:xfrm>
          <a:off x="9588500" y="965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169980</xdr:rowOff>
    </xdr:from>
    <xdr:ext cx="534377" cy="259045"/>
    <xdr:sp macro="" textlink="">
      <xdr:nvSpPr>
        <xdr:cNvPr id="347" name="テキスト ボックス 346"/>
        <xdr:cNvSpPr txBox="1"/>
      </xdr:nvSpPr>
      <xdr:spPr>
        <a:xfrm>
          <a:off x="9372111" y="942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146224</xdr:rowOff>
    </xdr:from>
    <xdr:to>
      <xdr:col>45</xdr:col>
      <xdr:colOff>177800</xdr:colOff>
      <xdr:row>57</xdr:row>
      <xdr:rowOff>66191</xdr:rowOff>
    </xdr:to>
    <xdr:cxnSp macro="">
      <xdr:nvCxnSpPr>
        <xdr:cNvPr id="348" name="直線コネクタ 347"/>
        <xdr:cNvCxnSpPr/>
      </xdr:nvCxnSpPr>
      <xdr:spPr>
        <a:xfrm>
          <a:off x="7861300" y="9575974"/>
          <a:ext cx="889000" cy="26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162226</xdr:rowOff>
    </xdr:from>
    <xdr:to>
      <xdr:col>46</xdr:col>
      <xdr:colOff>38100</xdr:colOff>
      <xdr:row>56</xdr:row>
      <xdr:rowOff>92376</xdr:rowOff>
    </xdr:to>
    <xdr:sp macro="" textlink="">
      <xdr:nvSpPr>
        <xdr:cNvPr id="349" name="フローチャート: 判断 348"/>
        <xdr:cNvSpPr/>
      </xdr:nvSpPr>
      <xdr:spPr>
        <a:xfrm>
          <a:off x="8699500" y="959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108903</xdr:rowOff>
    </xdr:from>
    <xdr:ext cx="534377" cy="259045"/>
    <xdr:sp macro="" textlink="">
      <xdr:nvSpPr>
        <xdr:cNvPr id="350" name="テキスト ボックス 349"/>
        <xdr:cNvSpPr txBox="1"/>
      </xdr:nvSpPr>
      <xdr:spPr>
        <a:xfrm>
          <a:off x="8483111" y="93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146224</xdr:rowOff>
    </xdr:from>
    <xdr:to>
      <xdr:col>41</xdr:col>
      <xdr:colOff>50800</xdr:colOff>
      <xdr:row>56</xdr:row>
      <xdr:rowOff>111147</xdr:rowOff>
    </xdr:to>
    <xdr:cxnSp macro="">
      <xdr:nvCxnSpPr>
        <xdr:cNvPr id="351" name="直線コネクタ 350"/>
        <xdr:cNvCxnSpPr/>
      </xdr:nvCxnSpPr>
      <xdr:spPr>
        <a:xfrm flipV="1">
          <a:off x="6972300" y="9575974"/>
          <a:ext cx="889000" cy="13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151084</xdr:rowOff>
    </xdr:from>
    <xdr:to>
      <xdr:col>41</xdr:col>
      <xdr:colOff>101600</xdr:colOff>
      <xdr:row>56</xdr:row>
      <xdr:rowOff>81234</xdr:rowOff>
    </xdr:to>
    <xdr:sp macro="" textlink="">
      <xdr:nvSpPr>
        <xdr:cNvPr id="352" name="フローチャート: 判断 351"/>
        <xdr:cNvSpPr/>
      </xdr:nvSpPr>
      <xdr:spPr>
        <a:xfrm>
          <a:off x="7810500" y="958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72361</xdr:rowOff>
    </xdr:from>
    <xdr:ext cx="534377" cy="259045"/>
    <xdr:sp macro="" textlink="">
      <xdr:nvSpPr>
        <xdr:cNvPr id="353" name="テキスト ボックス 352"/>
        <xdr:cNvSpPr txBox="1"/>
      </xdr:nvSpPr>
      <xdr:spPr>
        <a:xfrm>
          <a:off x="7594111" y="967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76908</xdr:rowOff>
    </xdr:from>
    <xdr:to>
      <xdr:col>36</xdr:col>
      <xdr:colOff>165100</xdr:colOff>
      <xdr:row>56</xdr:row>
      <xdr:rowOff>7058</xdr:rowOff>
    </xdr:to>
    <xdr:sp macro="" textlink="">
      <xdr:nvSpPr>
        <xdr:cNvPr id="354" name="フローチャート: 判断 353"/>
        <xdr:cNvSpPr/>
      </xdr:nvSpPr>
      <xdr:spPr>
        <a:xfrm>
          <a:off x="6921500" y="950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23585</xdr:rowOff>
    </xdr:from>
    <xdr:ext cx="599010" cy="259045"/>
    <xdr:sp macro="" textlink="">
      <xdr:nvSpPr>
        <xdr:cNvPr id="355" name="テキスト ボックス 354"/>
        <xdr:cNvSpPr txBox="1"/>
      </xdr:nvSpPr>
      <xdr:spPr>
        <a:xfrm>
          <a:off x="6672795" y="928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15094</xdr:rowOff>
    </xdr:from>
    <xdr:to>
      <xdr:col>55</xdr:col>
      <xdr:colOff>50800</xdr:colOff>
      <xdr:row>57</xdr:row>
      <xdr:rowOff>116694</xdr:rowOff>
    </xdr:to>
    <xdr:sp macro="" textlink="">
      <xdr:nvSpPr>
        <xdr:cNvPr id="361" name="楕円 360"/>
        <xdr:cNvSpPr/>
      </xdr:nvSpPr>
      <xdr:spPr>
        <a:xfrm>
          <a:off x="10426700" y="97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164971</xdr:rowOff>
    </xdr:from>
    <xdr:ext cx="534377" cy="259045"/>
    <xdr:sp macro="" textlink="">
      <xdr:nvSpPr>
        <xdr:cNvPr id="362" name="普通建設事業費該当値テキスト"/>
        <xdr:cNvSpPr txBox="1"/>
      </xdr:nvSpPr>
      <xdr:spPr>
        <a:xfrm>
          <a:off x="10528300" y="976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17238</xdr:rowOff>
    </xdr:from>
    <xdr:to>
      <xdr:col>50</xdr:col>
      <xdr:colOff>165100</xdr:colOff>
      <xdr:row>57</xdr:row>
      <xdr:rowOff>118838</xdr:rowOff>
    </xdr:to>
    <xdr:sp macro="" textlink="">
      <xdr:nvSpPr>
        <xdr:cNvPr id="363" name="楕円 362"/>
        <xdr:cNvSpPr/>
      </xdr:nvSpPr>
      <xdr:spPr>
        <a:xfrm>
          <a:off x="9588500" y="978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109965</xdr:rowOff>
    </xdr:from>
    <xdr:ext cx="534377" cy="259045"/>
    <xdr:sp macro="" textlink="">
      <xdr:nvSpPr>
        <xdr:cNvPr id="364" name="テキスト ボックス 363"/>
        <xdr:cNvSpPr txBox="1"/>
      </xdr:nvSpPr>
      <xdr:spPr>
        <a:xfrm>
          <a:off x="9372111" y="988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15391</xdr:rowOff>
    </xdr:from>
    <xdr:to>
      <xdr:col>46</xdr:col>
      <xdr:colOff>38100</xdr:colOff>
      <xdr:row>57</xdr:row>
      <xdr:rowOff>116991</xdr:rowOff>
    </xdr:to>
    <xdr:sp macro="" textlink="">
      <xdr:nvSpPr>
        <xdr:cNvPr id="365" name="楕円 364"/>
        <xdr:cNvSpPr/>
      </xdr:nvSpPr>
      <xdr:spPr>
        <a:xfrm>
          <a:off x="8699500" y="978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108118</xdr:rowOff>
    </xdr:from>
    <xdr:ext cx="534377" cy="259045"/>
    <xdr:sp macro="" textlink="">
      <xdr:nvSpPr>
        <xdr:cNvPr id="366" name="テキスト ボックス 365"/>
        <xdr:cNvSpPr txBox="1"/>
      </xdr:nvSpPr>
      <xdr:spPr>
        <a:xfrm>
          <a:off x="8483111" y="988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95424</xdr:rowOff>
    </xdr:from>
    <xdr:to>
      <xdr:col>41</xdr:col>
      <xdr:colOff>101600</xdr:colOff>
      <xdr:row>56</xdr:row>
      <xdr:rowOff>25574</xdr:rowOff>
    </xdr:to>
    <xdr:sp macro="" textlink="">
      <xdr:nvSpPr>
        <xdr:cNvPr id="367" name="楕円 366"/>
        <xdr:cNvSpPr/>
      </xdr:nvSpPr>
      <xdr:spPr>
        <a:xfrm>
          <a:off x="7810500" y="952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42101</xdr:rowOff>
    </xdr:from>
    <xdr:ext cx="599010" cy="259045"/>
    <xdr:sp macro="" textlink="">
      <xdr:nvSpPr>
        <xdr:cNvPr id="368" name="テキスト ボックス 367"/>
        <xdr:cNvSpPr txBox="1"/>
      </xdr:nvSpPr>
      <xdr:spPr>
        <a:xfrm>
          <a:off x="7561795" y="93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60347</xdr:rowOff>
    </xdr:from>
    <xdr:to>
      <xdr:col>36</xdr:col>
      <xdr:colOff>165100</xdr:colOff>
      <xdr:row>56</xdr:row>
      <xdr:rowOff>161947</xdr:rowOff>
    </xdr:to>
    <xdr:sp macro="" textlink="">
      <xdr:nvSpPr>
        <xdr:cNvPr id="369" name="楕円 368"/>
        <xdr:cNvSpPr/>
      </xdr:nvSpPr>
      <xdr:spPr>
        <a:xfrm>
          <a:off x="6921500" y="966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153074</xdr:rowOff>
    </xdr:from>
    <xdr:ext cx="534377" cy="259045"/>
    <xdr:sp macro="" textlink="">
      <xdr:nvSpPr>
        <xdr:cNvPr id="370" name="テキスト ボックス 369"/>
        <xdr:cNvSpPr txBox="1"/>
      </xdr:nvSpPr>
      <xdr:spPr>
        <a:xfrm>
          <a:off x="6705111" y="97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111925</xdr:rowOff>
    </xdr:from>
    <xdr:to>
      <xdr:col>54</xdr:col>
      <xdr:colOff>189865</xdr:colOff>
      <xdr:row>79</xdr:row>
      <xdr:rowOff>44450</xdr:rowOff>
    </xdr:to>
    <xdr:cxnSp macro="">
      <xdr:nvCxnSpPr>
        <xdr:cNvPr id="394" name="直線コネクタ 393"/>
        <xdr:cNvCxnSpPr/>
      </xdr:nvCxnSpPr>
      <xdr:spPr>
        <a:xfrm flipV="1">
          <a:off x="10475595" y="12113425"/>
          <a:ext cx="1270" cy="147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58602</xdr:rowOff>
    </xdr:from>
    <xdr:ext cx="534377" cy="259045"/>
    <xdr:sp macro="" textlink="">
      <xdr:nvSpPr>
        <xdr:cNvPr id="397" name="普通建設事業費 （ うち新規整備　）最大値テキスト"/>
        <xdr:cNvSpPr txBox="1"/>
      </xdr:nvSpPr>
      <xdr:spPr>
        <a:xfrm>
          <a:off x="10528300" y="1188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111925</xdr:rowOff>
    </xdr:from>
    <xdr:to>
      <xdr:col>55</xdr:col>
      <xdr:colOff>88900</xdr:colOff>
      <xdr:row>70</xdr:row>
      <xdr:rowOff>111925</xdr:rowOff>
    </xdr:to>
    <xdr:cxnSp macro="">
      <xdr:nvCxnSpPr>
        <xdr:cNvPr id="398" name="直線コネクタ 397"/>
        <xdr:cNvCxnSpPr/>
      </xdr:nvCxnSpPr>
      <xdr:spPr>
        <a:xfrm>
          <a:off x="10388600" y="121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25648</xdr:rowOff>
    </xdr:from>
    <xdr:to>
      <xdr:col>55</xdr:col>
      <xdr:colOff>0</xdr:colOff>
      <xdr:row>79</xdr:row>
      <xdr:rowOff>41363</xdr:rowOff>
    </xdr:to>
    <xdr:cxnSp macro="">
      <xdr:nvCxnSpPr>
        <xdr:cNvPr id="399" name="直線コネクタ 398"/>
        <xdr:cNvCxnSpPr/>
      </xdr:nvCxnSpPr>
      <xdr:spPr>
        <a:xfrm>
          <a:off x="9639300" y="13398748"/>
          <a:ext cx="838200" cy="18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89337</xdr:rowOff>
    </xdr:from>
    <xdr:ext cx="534377" cy="259045"/>
    <xdr:sp macro="" textlink="">
      <xdr:nvSpPr>
        <xdr:cNvPr id="400" name="普通建設事業費 （ うち新規整備　）平均値テキスト"/>
        <xdr:cNvSpPr txBox="1"/>
      </xdr:nvSpPr>
      <xdr:spPr>
        <a:xfrm>
          <a:off x="10528300" y="1311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66460</xdr:rowOff>
    </xdr:from>
    <xdr:to>
      <xdr:col>55</xdr:col>
      <xdr:colOff>50800</xdr:colOff>
      <xdr:row>77</xdr:row>
      <xdr:rowOff>168060</xdr:rowOff>
    </xdr:to>
    <xdr:sp macro="" textlink="">
      <xdr:nvSpPr>
        <xdr:cNvPr id="401" name="フローチャート: 判断 400"/>
        <xdr:cNvSpPr/>
      </xdr:nvSpPr>
      <xdr:spPr>
        <a:xfrm>
          <a:off x="104267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107029</xdr:rowOff>
    </xdr:from>
    <xdr:to>
      <xdr:col>50</xdr:col>
      <xdr:colOff>114300</xdr:colOff>
      <xdr:row>78</xdr:row>
      <xdr:rowOff>25648</xdr:rowOff>
    </xdr:to>
    <xdr:cxnSp macro="">
      <xdr:nvCxnSpPr>
        <xdr:cNvPr id="402" name="直線コネクタ 401"/>
        <xdr:cNvCxnSpPr/>
      </xdr:nvCxnSpPr>
      <xdr:spPr>
        <a:xfrm>
          <a:off x="8750300" y="13308679"/>
          <a:ext cx="8890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67526</xdr:rowOff>
    </xdr:from>
    <xdr:to>
      <xdr:col>50</xdr:col>
      <xdr:colOff>165100</xdr:colOff>
      <xdr:row>75</xdr:row>
      <xdr:rowOff>169126</xdr:rowOff>
    </xdr:to>
    <xdr:sp macro="" textlink="">
      <xdr:nvSpPr>
        <xdr:cNvPr id="403" name="フローチャート: 判断 402"/>
        <xdr:cNvSpPr/>
      </xdr:nvSpPr>
      <xdr:spPr>
        <a:xfrm>
          <a:off x="9588500" y="129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14203</xdr:rowOff>
    </xdr:from>
    <xdr:ext cx="534377" cy="259045"/>
    <xdr:sp macro="" textlink="">
      <xdr:nvSpPr>
        <xdr:cNvPr id="404" name="テキスト ボックス 403"/>
        <xdr:cNvSpPr txBox="1"/>
      </xdr:nvSpPr>
      <xdr:spPr>
        <a:xfrm>
          <a:off x="9372111" y="1270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158503</xdr:rowOff>
    </xdr:from>
    <xdr:to>
      <xdr:col>45</xdr:col>
      <xdr:colOff>177800</xdr:colOff>
      <xdr:row>77</xdr:row>
      <xdr:rowOff>107029</xdr:rowOff>
    </xdr:to>
    <xdr:cxnSp macro="">
      <xdr:nvCxnSpPr>
        <xdr:cNvPr id="405" name="直線コネクタ 404"/>
        <xdr:cNvCxnSpPr/>
      </xdr:nvCxnSpPr>
      <xdr:spPr>
        <a:xfrm>
          <a:off x="7861300" y="12845803"/>
          <a:ext cx="889000" cy="46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151898</xdr:rowOff>
    </xdr:from>
    <xdr:to>
      <xdr:col>46</xdr:col>
      <xdr:colOff>38100</xdr:colOff>
      <xdr:row>74</xdr:row>
      <xdr:rowOff>82048</xdr:rowOff>
    </xdr:to>
    <xdr:sp macro="" textlink="">
      <xdr:nvSpPr>
        <xdr:cNvPr id="406" name="フローチャート: 判断 405"/>
        <xdr:cNvSpPr/>
      </xdr:nvSpPr>
      <xdr:spPr>
        <a:xfrm>
          <a:off x="8699500" y="1266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98575</xdr:rowOff>
    </xdr:from>
    <xdr:ext cx="534377" cy="259045"/>
    <xdr:sp macro="" textlink="">
      <xdr:nvSpPr>
        <xdr:cNvPr id="407" name="テキスト ボックス 406"/>
        <xdr:cNvSpPr txBox="1"/>
      </xdr:nvSpPr>
      <xdr:spPr>
        <a:xfrm>
          <a:off x="8483111" y="1244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158503</xdr:rowOff>
    </xdr:from>
    <xdr:to>
      <xdr:col>41</xdr:col>
      <xdr:colOff>50800</xdr:colOff>
      <xdr:row>76</xdr:row>
      <xdr:rowOff>122383</xdr:rowOff>
    </xdr:to>
    <xdr:cxnSp macro="">
      <xdr:nvCxnSpPr>
        <xdr:cNvPr id="408" name="直線コネクタ 407"/>
        <xdr:cNvCxnSpPr/>
      </xdr:nvCxnSpPr>
      <xdr:spPr>
        <a:xfrm flipV="1">
          <a:off x="6972300" y="12845803"/>
          <a:ext cx="889000" cy="30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64002</xdr:rowOff>
    </xdr:from>
    <xdr:to>
      <xdr:col>41</xdr:col>
      <xdr:colOff>101600</xdr:colOff>
      <xdr:row>73</xdr:row>
      <xdr:rowOff>165602</xdr:rowOff>
    </xdr:to>
    <xdr:sp macro="" textlink="">
      <xdr:nvSpPr>
        <xdr:cNvPr id="409" name="フローチャート: 判断 408"/>
        <xdr:cNvSpPr/>
      </xdr:nvSpPr>
      <xdr:spPr>
        <a:xfrm>
          <a:off x="7810500" y="1257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10679</xdr:rowOff>
    </xdr:from>
    <xdr:ext cx="534377" cy="259045"/>
    <xdr:sp macro="" textlink="">
      <xdr:nvSpPr>
        <xdr:cNvPr id="410" name="テキスト ボックス 409"/>
        <xdr:cNvSpPr txBox="1"/>
      </xdr:nvSpPr>
      <xdr:spPr>
        <a:xfrm>
          <a:off x="7594111" y="1235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30359</xdr:rowOff>
    </xdr:from>
    <xdr:to>
      <xdr:col>36</xdr:col>
      <xdr:colOff>165100</xdr:colOff>
      <xdr:row>72</xdr:row>
      <xdr:rowOff>131959</xdr:rowOff>
    </xdr:to>
    <xdr:sp macro="" textlink="">
      <xdr:nvSpPr>
        <xdr:cNvPr id="411" name="フローチャート: 判断 410"/>
        <xdr:cNvSpPr/>
      </xdr:nvSpPr>
      <xdr:spPr>
        <a:xfrm>
          <a:off x="6921500" y="123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148486</xdr:rowOff>
    </xdr:from>
    <xdr:ext cx="534377" cy="259045"/>
    <xdr:sp macro="" textlink="">
      <xdr:nvSpPr>
        <xdr:cNvPr id="412" name="テキスト ボックス 411"/>
        <xdr:cNvSpPr txBox="1"/>
      </xdr:nvSpPr>
      <xdr:spPr>
        <a:xfrm>
          <a:off x="6705111" y="1214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162013</xdr:rowOff>
    </xdr:from>
    <xdr:to>
      <xdr:col>55</xdr:col>
      <xdr:colOff>50800</xdr:colOff>
      <xdr:row>79</xdr:row>
      <xdr:rowOff>92163</xdr:rowOff>
    </xdr:to>
    <xdr:sp macro="" textlink="">
      <xdr:nvSpPr>
        <xdr:cNvPr id="418" name="楕円 417"/>
        <xdr:cNvSpPr/>
      </xdr:nvSpPr>
      <xdr:spPr>
        <a:xfrm>
          <a:off x="10426700" y="1353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76940</xdr:rowOff>
    </xdr:from>
    <xdr:ext cx="378565" cy="259045"/>
    <xdr:sp macro="" textlink="">
      <xdr:nvSpPr>
        <xdr:cNvPr id="419" name="普通建設事業費 （ うち新規整備　）該当値テキスト"/>
        <xdr:cNvSpPr txBox="1"/>
      </xdr:nvSpPr>
      <xdr:spPr>
        <a:xfrm>
          <a:off x="10528300" y="13450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146298</xdr:rowOff>
    </xdr:from>
    <xdr:to>
      <xdr:col>50</xdr:col>
      <xdr:colOff>165100</xdr:colOff>
      <xdr:row>78</xdr:row>
      <xdr:rowOff>76448</xdr:rowOff>
    </xdr:to>
    <xdr:sp macro="" textlink="">
      <xdr:nvSpPr>
        <xdr:cNvPr id="420" name="楕円 419"/>
        <xdr:cNvSpPr/>
      </xdr:nvSpPr>
      <xdr:spPr>
        <a:xfrm>
          <a:off x="9588500" y="1334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67575</xdr:rowOff>
    </xdr:from>
    <xdr:ext cx="469744" cy="259045"/>
    <xdr:sp macro="" textlink="">
      <xdr:nvSpPr>
        <xdr:cNvPr id="421" name="テキスト ボックス 420"/>
        <xdr:cNvSpPr txBox="1"/>
      </xdr:nvSpPr>
      <xdr:spPr>
        <a:xfrm>
          <a:off x="9404428" y="1344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56229</xdr:rowOff>
    </xdr:from>
    <xdr:to>
      <xdr:col>46</xdr:col>
      <xdr:colOff>38100</xdr:colOff>
      <xdr:row>77</xdr:row>
      <xdr:rowOff>157829</xdr:rowOff>
    </xdr:to>
    <xdr:sp macro="" textlink="">
      <xdr:nvSpPr>
        <xdr:cNvPr id="422" name="楕円 421"/>
        <xdr:cNvSpPr/>
      </xdr:nvSpPr>
      <xdr:spPr>
        <a:xfrm>
          <a:off x="8699500" y="1325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148956</xdr:rowOff>
    </xdr:from>
    <xdr:ext cx="534377" cy="259045"/>
    <xdr:sp macro="" textlink="">
      <xdr:nvSpPr>
        <xdr:cNvPr id="423" name="テキスト ボックス 422"/>
        <xdr:cNvSpPr txBox="1"/>
      </xdr:nvSpPr>
      <xdr:spPr>
        <a:xfrm>
          <a:off x="8483111" y="1335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107703</xdr:rowOff>
    </xdr:from>
    <xdr:to>
      <xdr:col>41</xdr:col>
      <xdr:colOff>101600</xdr:colOff>
      <xdr:row>75</xdr:row>
      <xdr:rowOff>37853</xdr:rowOff>
    </xdr:to>
    <xdr:sp macro="" textlink="">
      <xdr:nvSpPr>
        <xdr:cNvPr id="424" name="楕円 423"/>
        <xdr:cNvSpPr/>
      </xdr:nvSpPr>
      <xdr:spPr>
        <a:xfrm>
          <a:off x="7810500" y="1279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28980</xdr:rowOff>
    </xdr:from>
    <xdr:ext cx="534377" cy="259045"/>
    <xdr:sp macro="" textlink="">
      <xdr:nvSpPr>
        <xdr:cNvPr id="425" name="テキスト ボックス 424"/>
        <xdr:cNvSpPr txBox="1"/>
      </xdr:nvSpPr>
      <xdr:spPr>
        <a:xfrm>
          <a:off x="7594111" y="1288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71583</xdr:rowOff>
    </xdr:from>
    <xdr:to>
      <xdr:col>36</xdr:col>
      <xdr:colOff>165100</xdr:colOff>
      <xdr:row>77</xdr:row>
      <xdr:rowOff>1733</xdr:rowOff>
    </xdr:to>
    <xdr:sp macro="" textlink="">
      <xdr:nvSpPr>
        <xdr:cNvPr id="426" name="楕円 425"/>
        <xdr:cNvSpPr/>
      </xdr:nvSpPr>
      <xdr:spPr>
        <a:xfrm>
          <a:off x="6921500" y="131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164310</xdr:rowOff>
    </xdr:from>
    <xdr:ext cx="534377" cy="259045"/>
    <xdr:sp macro="" textlink="">
      <xdr:nvSpPr>
        <xdr:cNvPr id="427" name="テキスト ボックス 426"/>
        <xdr:cNvSpPr txBox="1"/>
      </xdr:nvSpPr>
      <xdr:spPr>
        <a:xfrm>
          <a:off x="6705111" y="1319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44501</xdr:rowOff>
    </xdr:from>
    <xdr:to>
      <xdr:col>54</xdr:col>
      <xdr:colOff>189865</xdr:colOff>
      <xdr:row>98</xdr:row>
      <xdr:rowOff>93692</xdr:rowOff>
    </xdr:to>
    <xdr:cxnSp macro="">
      <xdr:nvCxnSpPr>
        <xdr:cNvPr id="449" name="直線コネクタ 448"/>
        <xdr:cNvCxnSpPr/>
      </xdr:nvCxnSpPr>
      <xdr:spPr>
        <a:xfrm flipV="1">
          <a:off x="10475595" y="15817901"/>
          <a:ext cx="1270" cy="1077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97519</xdr:rowOff>
    </xdr:from>
    <xdr:ext cx="534377" cy="259045"/>
    <xdr:sp macro="" textlink="">
      <xdr:nvSpPr>
        <xdr:cNvPr id="450" name="普通建設事業費 （ うち更新整備　）最小値テキスト"/>
        <xdr:cNvSpPr txBox="1"/>
      </xdr:nvSpPr>
      <xdr:spPr>
        <a:xfrm>
          <a:off x="10528300" y="1689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93692</xdr:rowOff>
    </xdr:from>
    <xdr:to>
      <xdr:col>55</xdr:col>
      <xdr:colOff>88900</xdr:colOff>
      <xdr:row>98</xdr:row>
      <xdr:rowOff>93692</xdr:rowOff>
    </xdr:to>
    <xdr:cxnSp macro="">
      <xdr:nvCxnSpPr>
        <xdr:cNvPr id="451" name="直線コネクタ 450"/>
        <xdr:cNvCxnSpPr/>
      </xdr:nvCxnSpPr>
      <xdr:spPr>
        <a:xfrm>
          <a:off x="10388600" y="1689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162628</xdr:rowOff>
    </xdr:from>
    <xdr:ext cx="599010" cy="259045"/>
    <xdr:sp macro="" textlink="">
      <xdr:nvSpPr>
        <xdr:cNvPr id="452" name="普通建設事業費 （ うち更新整備　）最大値テキスト"/>
        <xdr:cNvSpPr txBox="1"/>
      </xdr:nvSpPr>
      <xdr:spPr>
        <a:xfrm>
          <a:off x="10528300" y="1559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44501</xdr:rowOff>
    </xdr:from>
    <xdr:to>
      <xdr:col>55</xdr:col>
      <xdr:colOff>88900</xdr:colOff>
      <xdr:row>92</xdr:row>
      <xdr:rowOff>44501</xdr:rowOff>
    </xdr:to>
    <xdr:cxnSp macro="">
      <xdr:nvCxnSpPr>
        <xdr:cNvPr id="453" name="直線コネクタ 452"/>
        <xdr:cNvCxnSpPr/>
      </xdr:nvCxnSpPr>
      <xdr:spPr>
        <a:xfrm>
          <a:off x="10388600" y="1581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99068</xdr:rowOff>
    </xdr:from>
    <xdr:to>
      <xdr:col>55</xdr:col>
      <xdr:colOff>0</xdr:colOff>
      <xdr:row>97</xdr:row>
      <xdr:rowOff>133414</xdr:rowOff>
    </xdr:to>
    <xdr:cxnSp macro="">
      <xdr:nvCxnSpPr>
        <xdr:cNvPr id="454" name="直線コネクタ 453"/>
        <xdr:cNvCxnSpPr/>
      </xdr:nvCxnSpPr>
      <xdr:spPr>
        <a:xfrm flipV="1">
          <a:off x="9639300" y="16729718"/>
          <a:ext cx="838200" cy="3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16167</xdr:rowOff>
    </xdr:from>
    <xdr:ext cx="534377" cy="259045"/>
    <xdr:sp macro="" textlink="">
      <xdr:nvSpPr>
        <xdr:cNvPr id="455" name="普通建設事業費 （ うち更新整備　）平均値テキスト"/>
        <xdr:cNvSpPr txBox="1"/>
      </xdr:nvSpPr>
      <xdr:spPr>
        <a:xfrm>
          <a:off x="10528300" y="1647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164740</xdr:rowOff>
    </xdr:from>
    <xdr:to>
      <xdr:col>55</xdr:col>
      <xdr:colOff>50800</xdr:colOff>
      <xdr:row>97</xdr:row>
      <xdr:rowOff>94890</xdr:rowOff>
    </xdr:to>
    <xdr:sp macro="" textlink="">
      <xdr:nvSpPr>
        <xdr:cNvPr id="456" name="フローチャート: 判断 455"/>
        <xdr:cNvSpPr/>
      </xdr:nvSpPr>
      <xdr:spPr>
        <a:xfrm>
          <a:off x="104267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133414</xdr:rowOff>
    </xdr:from>
    <xdr:to>
      <xdr:col>50</xdr:col>
      <xdr:colOff>114300</xdr:colOff>
      <xdr:row>97</xdr:row>
      <xdr:rowOff>161527</xdr:rowOff>
    </xdr:to>
    <xdr:cxnSp macro="">
      <xdr:nvCxnSpPr>
        <xdr:cNvPr id="457" name="直線コネクタ 456"/>
        <xdr:cNvCxnSpPr/>
      </xdr:nvCxnSpPr>
      <xdr:spPr>
        <a:xfrm flipV="1">
          <a:off x="8750300" y="16764064"/>
          <a:ext cx="889000" cy="2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77932</xdr:rowOff>
    </xdr:from>
    <xdr:to>
      <xdr:col>50</xdr:col>
      <xdr:colOff>165100</xdr:colOff>
      <xdr:row>98</xdr:row>
      <xdr:rowOff>8082</xdr:rowOff>
    </xdr:to>
    <xdr:sp macro="" textlink="">
      <xdr:nvSpPr>
        <xdr:cNvPr id="458" name="フローチャート: 判断 457"/>
        <xdr:cNvSpPr/>
      </xdr:nvSpPr>
      <xdr:spPr>
        <a:xfrm>
          <a:off x="9588500" y="1670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24609</xdr:rowOff>
    </xdr:from>
    <xdr:ext cx="534377" cy="259045"/>
    <xdr:sp macro="" textlink="">
      <xdr:nvSpPr>
        <xdr:cNvPr id="459" name="テキスト ボックス 458"/>
        <xdr:cNvSpPr txBox="1"/>
      </xdr:nvSpPr>
      <xdr:spPr>
        <a:xfrm>
          <a:off x="9372111" y="1648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5905</xdr:rowOff>
    </xdr:from>
    <xdr:to>
      <xdr:col>45</xdr:col>
      <xdr:colOff>177800</xdr:colOff>
      <xdr:row>97</xdr:row>
      <xdr:rowOff>161527</xdr:rowOff>
    </xdr:to>
    <xdr:cxnSp macro="">
      <xdr:nvCxnSpPr>
        <xdr:cNvPr id="460" name="直線コネクタ 459"/>
        <xdr:cNvCxnSpPr/>
      </xdr:nvCxnSpPr>
      <xdr:spPr>
        <a:xfrm>
          <a:off x="7861300" y="16636555"/>
          <a:ext cx="889000" cy="15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96535</xdr:rowOff>
    </xdr:from>
    <xdr:to>
      <xdr:col>46</xdr:col>
      <xdr:colOff>38100</xdr:colOff>
      <xdr:row>98</xdr:row>
      <xdr:rowOff>26685</xdr:rowOff>
    </xdr:to>
    <xdr:sp macro="" textlink="">
      <xdr:nvSpPr>
        <xdr:cNvPr id="461" name="フローチャート: 判断 460"/>
        <xdr:cNvSpPr/>
      </xdr:nvSpPr>
      <xdr:spPr>
        <a:xfrm>
          <a:off x="8699500" y="1672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43212</xdr:rowOff>
    </xdr:from>
    <xdr:ext cx="534377" cy="259045"/>
    <xdr:sp macro="" textlink="">
      <xdr:nvSpPr>
        <xdr:cNvPr id="462" name="テキスト ボックス 461"/>
        <xdr:cNvSpPr txBox="1"/>
      </xdr:nvSpPr>
      <xdr:spPr>
        <a:xfrm>
          <a:off x="8483111" y="1650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5905</xdr:rowOff>
    </xdr:from>
    <xdr:to>
      <xdr:col>41</xdr:col>
      <xdr:colOff>50800</xdr:colOff>
      <xdr:row>97</xdr:row>
      <xdr:rowOff>79446</xdr:rowOff>
    </xdr:to>
    <xdr:cxnSp macro="">
      <xdr:nvCxnSpPr>
        <xdr:cNvPr id="463" name="直線コネクタ 462"/>
        <xdr:cNvCxnSpPr/>
      </xdr:nvCxnSpPr>
      <xdr:spPr>
        <a:xfrm flipV="1">
          <a:off x="6972300" y="16636555"/>
          <a:ext cx="889000" cy="7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89855</xdr:rowOff>
    </xdr:from>
    <xdr:to>
      <xdr:col>41</xdr:col>
      <xdr:colOff>101600</xdr:colOff>
      <xdr:row>98</xdr:row>
      <xdr:rowOff>20005</xdr:rowOff>
    </xdr:to>
    <xdr:sp macro="" textlink="">
      <xdr:nvSpPr>
        <xdr:cNvPr id="464" name="フローチャート: 判断 463"/>
        <xdr:cNvSpPr/>
      </xdr:nvSpPr>
      <xdr:spPr>
        <a:xfrm>
          <a:off x="7810500" y="1672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11132</xdr:rowOff>
    </xdr:from>
    <xdr:ext cx="534377" cy="259045"/>
    <xdr:sp macro="" textlink="">
      <xdr:nvSpPr>
        <xdr:cNvPr id="465" name="テキスト ボックス 464"/>
        <xdr:cNvSpPr txBox="1"/>
      </xdr:nvSpPr>
      <xdr:spPr>
        <a:xfrm>
          <a:off x="7594111" y="1681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126853</xdr:rowOff>
    </xdr:from>
    <xdr:to>
      <xdr:col>36</xdr:col>
      <xdr:colOff>165100</xdr:colOff>
      <xdr:row>98</xdr:row>
      <xdr:rowOff>57003</xdr:rowOff>
    </xdr:to>
    <xdr:sp macro="" textlink="">
      <xdr:nvSpPr>
        <xdr:cNvPr id="466" name="フローチャート: 判断 465"/>
        <xdr:cNvSpPr/>
      </xdr:nvSpPr>
      <xdr:spPr>
        <a:xfrm>
          <a:off x="6921500" y="1675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48130</xdr:rowOff>
    </xdr:from>
    <xdr:ext cx="534377" cy="259045"/>
    <xdr:sp macro="" textlink="">
      <xdr:nvSpPr>
        <xdr:cNvPr id="467" name="テキスト ボックス 466"/>
        <xdr:cNvSpPr txBox="1"/>
      </xdr:nvSpPr>
      <xdr:spPr>
        <a:xfrm>
          <a:off x="6705111" y="1685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48268</xdr:rowOff>
    </xdr:from>
    <xdr:to>
      <xdr:col>55</xdr:col>
      <xdr:colOff>50800</xdr:colOff>
      <xdr:row>97</xdr:row>
      <xdr:rowOff>149868</xdr:rowOff>
    </xdr:to>
    <xdr:sp macro="" textlink="">
      <xdr:nvSpPr>
        <xdr:cNvPr id="473" name="楕円 472"/>
        <xdr:cNvSpPr/>
      </xdr:nvSpPr>
      <xdr:spPr>
        <a:xfrm>
          <a:off x="10426700" y="1667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26695</xdr:rowOff>
    </xdr:from>
    <xdr:ext cx="534377" cy="259045"/>
    <xdr:sp macro="" textlink="">
      <xdr:nvSpPr>
        <xdr:cNvPr id="474" name="普通建設事業費 （ うち更新整備　）該当値テキスト"/>
        <xdr:cNvSpPr txBox="1"/>
      </xdr:nvSpPr>
      <xdr:spPr>
        <a:xfrm>
          <a:off x="10528300" y="166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82614</xdr:rowOff>
    </xdr:from>
    <xdr:to>
      <xdr:col>50</xdr:col>
      <xdr:colOff>165100</xdr:colOff>
      <xdr:row>98</xdr:row>
      <xdr:rowOff>12764</xdr:rowOff>
    </xdr:to>
    <xdr:sp macro="" textlink="">
      <xdr:nvSpPr>
        <xdr:cNvPr id="475" name="楕円 474"/>
        <xdr:cNvSpPr/>
      </xdr:nvSpPr>
      <xdr:spPr>
        <a:xfrm>
          <a:off x="9588500" y="1671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3891</xdr:rowOff>
    </xdr:from>
    <xdr:ext cx="534377" cy="259045"/>
    <xdr:sp macro="" textlink="">
      <xdr:nvSpPr>
        <xdr:cNvPr id="476" name="テキスト ボックス 475"/>
        <xdr:cNvSpPr txBox="1"/>
      </xdr:nvSpPr>
      <xdr:spPr>
        <a:xfrm>
          <a:off x="9372111" y="1680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110727</xdr:rowOff>
    </xdr:from>
    <xdr:to>
      <xdr:col>46</xdr:col>
      <xdr:colOff>38100</xdr:colOff>
      <xdr:row>98</xdr:row>
      <xdr:rowOff>40877</xdr:rowOff>
    </xdr:to>
    <xdr:sp macro="" textlink="">
      <xdr:nvSpPr>
        <xdr:cNvPr id="477" name="楕円 476"/>
        <xdr:cNvSpPr/>
      </xdr:nvSpPr>
      <xdr:spPr>
        <a:xfrm>
          <a:off x="8699500" y="1674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32004</xdr:rowOff>
    </xdr:from>
    <xdr:ext cx="534377" cy="259045"/>
    <xdr:sp macro="" textlink="">
      <xdr:nvSpPr>
        <xdr:cNvPr id="478" name="テキスト ボックス 477"/>
        <xdr:cNvSpPr txBox="1"/>
      </xdr:nvSpPr>
      <xdr:spPr>
        <a:xfrm>
          <a:off x="8483111" y="1683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126555</xdr:rowOff>
    </xdr:from>
    <xdr:to>
      <xdr:col>41</xdr:col>
      <xdr:colOff>101600</xdr:colOff>
      <xdr:row>97</xdr:row>
      <xdr:rowOff>56705</xdr:rowOff>
    </xdr:to>
    <xdr:sp macro="" textlink="">
      <xdr:nvSpPr>
        <xdr:cNvPr id="479" name="楕円 478"/>
        <xdr:cNvSpPr/>
      </xdr:nvSpPr>
      <xdr:spPr>
        <a:xfrm>
          <a:off x="7810500" y="165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73232</xdr:rowOff>
    </xdr:from>
    <xdr:ext cx="534377" cy="259045"/>
    <xdr:sp macro="" textlink="">
      <xdr:nvSpPr>
        <xdr:cNvPr id="480" name="テキスト ボックス 479"/>
        <xdr:cNvSpPr txBox="1"/>
      </xdr:nvSpPr>
      <xdr:spPr>
        <a:xfrm>
          <a:off x="7594111" y="1636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28646</xdr:rowOff>
    </xdr:from>
    <xdr:to>
      <xdr:col>36</xdr:col>
      <xdr:colOff>165100</xdr:colOff>
      <xdr:row>97</xdr:row>
      <xdr:rowOff>130246</xdr:rowOff>
    </xdr:to>
    <xdr:sp macro="" textlink="">
      <xdr:nvSpPr>
        <xdr:cNvPr id="481" name="楕円 480"/>
        <xdr:cNvSpPr/>
      </xdr:nvSpPr>
      <xdr:spPr>
        <a:xfrm>
          <a:off x="6921500" y="166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146773</xdr:rowOff>
    </xdr:from>
    <xdr:ext cx="534377" cy="259045"/>
    <xdr:sp macro="" textlink="">
      <xdr:nvSpPr>
        <xdr:cNvPr id="482" name="テキスト ボックス 481"/>
        <xdr:cNvSpPr txBox="1"/>
      </xdr:nvSpPr>
      <xdr:spPr>
        <a:xfrm>
          <a:off x="6705111" y="1643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45010</xdr:rowOff>
    </xdr:from>
    <xdr:to>
      <xdr:col>85</xdr:col>
      <xdr:colOff>126364</xdr:colOff>
      <xdr:row>39</xdr:row>
      <xdr:rowOff>98878</xdr:rowOff>
    </xdr:to>
    <xdr:cxnSp macro="">
      <xdr:nvCxnSpPr>
        <xdr:cNvPr id="508" name="直線コネクタ 507"/>
        <xdr:cNvCxnSpPr/>
      </xdr:nvCxnSpPr>
      <xdr:spPr>
        <a:xfrm flipV="1">
          <a:off x="16317595" y="5359960"/>
          <a:ext cx="1269" cy="1425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0" name="直線コネクタ 50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163137</xdr:rowOff>
    </xdr:from>
    <xdr:ext cx="534377" cy="259045"/>
    <xdr:sp macro="" textlink="">
      <xdr:nvSpPr>
        <xdr:cNvPr id="511" name="災害復旧事業費最大値テキスト"/>
        <xdr:cNvSpPr txBox="1"/>
      </xdr:nvSpPr>
      <xdr:spPr>
        <a:xfrm>
          <a:off x="16370300" y="513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45010</xdr:rowOff>
    </xdr:from>
    <xdr:to>
      <xdr:col>86</xdr:col>
      <xdr:colOff>25400</xdr:colOff>
      <xdr:row>31</xdr:row>
      <xdr:rowOff>45010</xdr:rowOff>
    </xdr:to>
    <xdr:cxnSp macro="">
      <xdr:nvCxnSpPr>
        <xdr:cNvPr id="512" name="直線コネクタ 511"/>
        <xdr:cNvCxnSpPr/>
      </xdr:nvCxnSpPr>
      <xdr:spPr>
        <a:xfrm>
          <a:off x="16230600" y="535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92657</xdr:rowOff>
    </xdr:from>
    <xdr:to>
      <xdr:col>85</xdr:col>
      <xdr:colOff>127000</xdr:colOff>
      <xdr:row>39</xdr:row>
      <xdr:rowOff>98878</xdr:rowOff>
    </xdr:to>
    <xdr:cxnSp macro="">
      <xdr:nvCxnSpPr>
        <xdr:cNvPr id="513" name="直線コネクタ 512"/>
        <xdr:cNvCxnSpPr/>
      </xdr:nvCxnSpPr>
      <xdr:spPr>
        <a:xfrm>
          <a:off x="15481300" y="6779207"/>
          <a:ext cx="838200" cy="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125672</xdr:rowOff>
    </xdr:from>
    <xdr:ext cx="469744" cy="259045"/>
    <xdr:sp macro="" textlink="">
      <xdr:nvSpPr>
        <xdr:cNvPr id="514" name="災害復旧事業費平均値テキスト"/>
        <xdr:cNvSpPr txBox="1"/>
      </xdr:nvSpPr>
      <xdr:spPr>
        <a:xfrm>
          <a:off x="16370300" y="646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102795</xdr:rowOff>
    </xdr:from>
    <xdr:to>
      <xdr:col>85</xdr:col>
      <xdr:colOff>177800</xdr:colOff>
      <xdr:row>39</xdr:row>
      <xdr:rowOff>32945</xdr:rowOff>
    </xdr:to>
    <xdr:sp macro="" textlink="">
      <xdr:nvSpPr>
        <xdr:cNvPr id="515" name="フローチャート: 判断 514"/>
        <xdr:cNvSpPr/>
      </xdr:nvSpPr>
      <xdr:spPr>
        <a:xfrm>
          <a:off x="162687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92657</xdr:rowOff>
    </xdr:from>
    <xdr:to>
      <xdr:col>81</xdr:col>
      <xdr:colOff>50800</xdr:colOff>
      <xdr:row>39</xdr:row>
      <xdr:rowOff>98176</xdr:rowOff>
    </xdr:to>
    <xdr:cxnSp macro="">
      <xdr:nvCxnSpPr>
        <xdr:cNvPr id="516" name="直線コネクタ 515"/>
        <xdr:cNvCxnSpPr/>
      </xdr:nvCxnSpPr>
      <xdr:spPr>
        <a:xfrm flipV="1">
          <a:off x="14592300" y="6779207"/>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73127</xdr:rowOff>
    </xdr:from>
    <xdr:to>
      <xdr:col>81</xdr:col>
      <xdr:colOff>101600</xdr:colOff>
      <xdr:row>39</xdr:row>
      <xdr:rowOff>3277</xdr:rowOff>
    </xdr:to>
    <xdr:sp macro="" textlink="">
      <xdr:nvSpPr>
        <xdr:cNvPr id="517" name="フローチャート: 判断 516"/>
        <xdr:cNvSpPr/>
      </xdr:nvSpPr>
      <xdr:spPr>
        <a:xfrm>
          <a:off x="15430500" y="658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19804</xdr:rowOff>
    </xdr:from>
    <xdr:ext cx="469744" cy="259045"/>
    <xdr:sp macro="" textlink="">
      <xdr:nvSpPr>
        <xdr:cNvPr id="518" name="テキスト ボックス 517"/>
        <xdr:cNvSpPr txBox="1"/>
      </xdr:nvSpPr>
      <xdr:spPr>
        <a:xfrm>
          <a:off x="15246428" y="636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98176</xdr:rowOff>
    </xdr:from>
    <xdr:to>
      <xdr:col>76</xdr:col>
      <xdr:colOff>114300</xdr:colOff>
      <xdr:row>39</xdr:row>
      <xdr:rowOff>98878</xdr:rowOff>
    </xdr:to>
    <xdr:cxnSp macro="">
      <xdr:nvCxnSpPr>
        <xdr:cNvPr id="519" name="直線コネクタ 518"/>
        <xdr:cNvCxnSpPr/>
      </xdr:nvCxnSpPr>
      <xdr:spPr>
        <a:xfrm flipV="1">
          <a:off x="13703300" y="6784726"/>
          <a:ext cx="8890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95627</xdr:rowOff>
    </xdr:from>
    <xdr:to>
      <xdr:col>76</xdr:col>
      <xdr:colOff>165100</xdr:colOff>
      <xdr:row>39</xdr:row>
      <xdr:rowOff>25777</xdr:rowOff>
    </xdr:to>
    <xdr:sp macro="" textlink="">
      <xdr:nvSpPr>
        <xdr:cNvPr id="520" name="フローチャート: 判断 519"/>
        <xdr:cNvSpPr/>
      </xdr:nvSpPr>
      <xdr:spPr>
        <a:xfrm>
          <a:off x="14541500" y="661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42304</xdr:rowOff>
    </xdr:from>
    <xdr:ext cx="469744" cy="259045"/>
    <xdr:sp macro="" textlink="">
      <xdr:nvSpPr>
        <xdr:cNvPr id="521" name="テキスト ボックス 520"/>
        <xdr:cNvSpPr txBox="1"/>
      </xdr:nvSpPr>
      <xdr:spPr>
        <a:xfrm>
          <a:off x="14357428" y="638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2" name="直線コネクタ 521"/>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119549</xdr:rowOff>
    </xdr:from>
    <xdr:to>
      <xdr:col>72</xdr:col>
      <xdr:colOff>38100</xdr:colOff>
      <xdr:row>39</xdr:row>
      <xdr:rowOff>49699</xdr:rowOff>
    </xdr:to>
    <xdr:sp macro="" textlink="">
      <xdr:nvSpPr>
        <xdr:cNvPr id="523" name="フローチャート: 判断 522"/>
        <xdr:cNvSpPr/>
      </xdr:nvSpPr>
      <xdr:spPr>
        <a:xfrm>
          <a:off x="13652500" y="663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66226</xdr:rowOff>
    </xdr:from>
    <xdr:ext cx="469744" cy="259045"/>
    <xdr:sp macro="" textlink="">
      <xdr:nvSpPr>
        <xdr:cNvPr id="524" name="テキスト ボックス 523"/>
        <xdr:cNvSpPr txBox="1"/>
      </xdr:nvSpPr>
      <xdr:spPr>
        <a:xfrm>
          <a:off x="13468428" y="64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100363</xdr:rowOff>
    </xdr:from>
    <xdr:to>
      <xdr:col>67</xdr:col>
      <xdr:colOff>101600</xdr:colOff>
      <xdr:row>39</xdr:row>
      <xdr:rowOff>30513</xdr:rowOff>
    </xdr:to>
    <xdr:sp macro="" textlink="">
      <xdr:nvSpPr>
        <xdr:cNvPr id="525" name="フローチャート: 判断 524"/>
        <xdr:cNvSpPr/>
      </xdr:nvSpPr>
      <xdr:spPr>
        <a:xfrm>
          <a:off x="12763500" y="661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47039</xdr:rowOff>
    </xdr:from>
    <xdr:ext cx="469744" cy="259045"/>
    <xdr:sp macro="" textlink="">
      <xdr:nvSpPr>
        <xdr:cNvPr id="526" name="テキスト ボックス 525"/>
        <xdr:cNvSpPr txBox="1"/>
      </xdr:nvSpPr>
      <xdr:spPr>
        <a:xfrm>
          <a:off x="12579428" y="639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2" name="楕円 531"/>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3"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41857</xdr:rowOff>
    </xdr:from>
    <xdr:to>
      <xdr:col>81</xdr:col>
      <xdr:colOff>101600</xdr:colOff>
      <xdr:row>39</xdr:row>
      <xdr:rowOff>143457</xdr:rowOff>
    </xdr:to>
    <xdr:sp macro="" textlink="">
      <xdr:nvSpPr>
        <xdr:cNvPr id="534" name="楕円 533"/>
        <xdr:cNvSpPr/>
      </xdr:nvSpPr>
      <xdr:spPr>
        <a:xfrm>
          <a:off x="15430500" y="672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134584</xdr:rowOff>
    </xdr:from>
    <xdr:ext cx="378565" cy="259045"/>
    <xdr:sp macro="" textlink="">
      <xdr:nvSpPr>
        <xdr:cNvPr id="535" name="テキスト ボックス 534"/>
        <xdr:cNvSpPr txBox="1"/>
      </xdr:nvSpPr>
      <xdr:spPr>
        <a:xfrm>
          <a:off x="15292017" y="6821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47376</xdr:rowOff>
    </xdr:from>
    <xdr:to>
      <xdr:col>76</xdr:col>
      <xdr:colOff>165100</xdr:colOff>
      <xdr:row>39</xdr:row>
      <xdr:rowOff>148976</xdr:rowOff>
    </xdr:to>
    <xdr:sp macro="" textlink="">
      <xdr:nvSpPr>
        <xdr:cNvPr id="536" name="楕円 535"/>
        <xdr:cNvSpPr/>
      </xdr:nvSpPr>
      <xdr:spPr>
        <a:xfrm>
          <a:off x="14541500" y="673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140103</xdr:rowOff>
    </xdr:from>
    <xdr:ext cx="313932" cy="259045"/>
    <xdr:sp macro="" textlink="">
      <xdr:nvSpPr>
        <xdr:cNvPr id="537" name="テキスト ボックス 536"/>
        <xdr:cNvSpPr txBox="1"/>
      </xdr:nvSpPr>
      <xdr:spPr>
        <a:xfrm>
          <a:off x="14435333" y="6826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38" name="楕円 537"/>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9" name="テキスト ボックス 538"/>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0" name="楕円 539"/>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1" name="テキスト ボックス 540"/>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8" name="テキスト ボックス 60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39856</xdr:rowOff>
    </xdr:from>
    <xdr:to>
      <xdr:col>85</xdr:col>
      <xdr:colOff>126364</xdr:colOff>
      <xdr:row>78</xdr:row>
      <xdr:rowOff>26217</xdr:rowOff>
    </xdr:to>
    <xdr:cxnSp macro="">
      <xdr:nvCxnSpPr>
        <xdr:cNvPr id="616" name="直線コネクタ 615"/>
        <xdr:cNvCxnSpPr/>
      </xdr:nvCxnSpPr>
      <xdr:spPr>
        <a:xfrm flipV="1">
          <a:off x="16317595" y="12212806"/>
          <a:ext cx="1269" cy="11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30044</xdr:rowOff>
    </xdr:from>
    <xdr:ext cx="534377" cy="259045"/>
    <xdr:sp macro="" textlink="">
      <xdr:nvSpPr>
        <xdr:cNvPr id="617" name="公債費最小値テキスト"/>
        <xdr:cNvSpPr txBox="1"/>
      </xdr:nvSpPr>
      <xdr:spPr>
        <a:xfrm>
          <a:off x="16370300" y="1340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26217</xdr:rowOff>
    </xdr:from>
    <xdr:to>
      <xdr:col>86</xdr:col>
      <xdr:colOff>25400</xdr:colOff>
      <xdr:row>78</xdr:row>
      <xdr:rowOff>26217</xdr:rowOff>
    </xdr:to>
    <xdr:cxnSp macro="">
      <xdr:nvCxnSpPr>
        <xdr:cNvPr id="618" name="直線コネクタ 617"/>
        <xdr:cNvCxnSpPr/>
      </xdr:nvCxnSpPr>
      <xdr:spPr>
        <a:xfrm>
          <a:off x="16230600" y="133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157983</xdr:rowOff>
    </xdr:from>
    <xdr:ext cx="599010" cy="259045"/>
    <xdr:sp macro="" textlink="">
      <xdr:nvSpPr>
        <xdr:cNvPr id="619" name="公債費最大値テキスト"/>
        <xdr:cNvSpPr txBox="1"/>
      </xdr:nvSpPr>
      <xdr:spPr>
        <a:xfrm>
          <a:off x="16370300" y="1198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39856</xdr:rowOff>
    </xdr:from>
    <xdr:to>
      <xdr:col>86</xdr:col>
      <xdr:colOff>25400</xdr:colOff>
      <xdr:row>71</xdr:row>
      <xdr:rowOff>39856</xdr:rowOff>
    </xdr:to>
    <xdr:cxnSp macro="">
      <xdr:nvCxnSpPr>
        <xdr:cNvPr id="620" name="直線コネクタ 619"/>
        <xdr:cNvCxnSpPr/>
      </xdr:nvCxnSpPr>
      <xdr:spPr>
        <a:xfrm>
          <a:off x="16230600" y="12212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122915</xdr:rowOff>
    </xdr:from>
    <xdr:to>
      <xdr:col>85</xdr:col>
      <xdr:colOff>127000</xdr:colOff>
      <xdr:row>77</xdr:row>
      <xdr:rowOff>139091</xdr:rowOff>
    </xdr:to>
    <xdr:cxnSp macro="">
      <xdr:nvCxnSpPr>
        <xdr:cNvPr id="621" name="直線コネクタ 620"/>
        <xdr:cNvCxnSpPr/>
      </xdr:nvCxnSpPr>
      <xdr:spPr>
        <a:xfrm>
          <a:off x="15481300" y="13324565"/>
          <a:ext cx="838200" cy="1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147134</xdr:rowOff>
    </xdr:from>
    <xdr:ext cx="534377" cy="259045"/>
    <xdr:sp macro="" textlink="">
      <xdr:nvSpPr>
        <xdr:cNvPr id="622" name="公債費平均値テキスト"/>
        <xdr:cNvSpPr txBox="1"/>
      </xdr:nvSpPr>
      <xdr:spPr>
        <a:xfrm>
          <a:off x="16370300" y="12834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124257</xdr:rowOff>
    </xdr:from>
    <xdr:to>
      <xdr:col>85</xdr:col>
      <xdr:colOff>177800</xdr:colOff>
      <xdr:row>76</xdr:row>
      <xdr:rowOff>54406</xdr:rowOff>
    </xdr:to>
    <xdr:sp macro="" textlink="">
      <xdr:nvSpPr>
        <xdr:cNvPr id="623" name="フローチャート: 判断 622"/>
        <xdr:cNvSpPr/>
      </xdr:nvSpPr>
      <xdr:spPr>
        <a:xfrm>
          <a:off x="16268700" y="129830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121031</xdr:rowOff>
    </xdr:from>
    <xdr:to>
      <xdr:col>81</xdr:col>
      <xdr:colOff>50800</xdr:colOff>
      <xdr:row>77</xdr:row>
      <xdr:rowOff>122915</xdr:rowOff>
    </xdr:to>
    <xdr:cxnSp macro="">
      <xdr:nvCxnSpPr>
        <xdr:cNvPr id="624" name="直線コネクタ 623"/>
        <xdr:cNvCxnSpPr/>
      </xdr:nvCxnSpPr>
      <xdr:spPr>
        <a:xfrm>
          <a:off x="14592300" y="13322681"/>
          <a:ext cx="8890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131452</xdr:rowOff>
    </xdr:from>
    <xdr:to>
      <xdr:col>81</xdr:col>
      <xdr:colOff>101600</xdr:colOff>
      <xdr:row>76</xdr:row>
      <xdr:rowOff>61602</xdr:rowOff>
    </xdr:to>
    <xdr:sp macro="" textlink="">
      <xdr:nvSpPr>
        <xdr:cNvPr id="625" name="フローチャート: 判断 624"/>
        <xdr:cNvSpPr/>
      </xdr:nvSpPr>
      <xdr:spPr>
        <a:xfrm>
          <a:off x="15430500" y="1299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78129</xdr:rowOff>
    </xdr:from>
    <xdr:ext cx="534377" cy="259045"/>
    <xdr:sp macro="" textlink="">
      <xdr:nvSpPr>
        <xdr:cNvPr id="626" name="テキスト ボックス 625"/>
        <xdr:cNvSpPr txBox="1"/>
      </xdr:nvSpPr>
      <xdr:spPr>
        <a:xfrm>
          <a:off x="15214111" y="127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121031</xdr:rowOff>
    </xdr:from>
    <xdr:to>
      <xdr:col>76</xdr:col>
      <xdr:colOff>114300</xdr:colOff>
      <xdr:row>77</xdr:row>
      <xdr:rowOff>150554</xdr:rowOff>
    </xdr:to>
    <xdr:cxnSp macro="">
      <xdr:nvCxnSpPr>
        <xdr:cNvPr id="627" name="直線コネクタ 626"/>
        <xdr:cNvCxnSpPr/>
      </xdr:nvCxnSpPr>
      <xdr:spPr>
        <a:xfrm flipV="1">
          <a:off x="13703300" y="13322681"/>
          <a:ext cx="889000" cy="2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128426</xdr:rowOff>
    </xdr:from>
    <xdr:to>
      <xdr:col>76</xdr:col>
      <xdr:colOff>165100</xdr:colOff>
      <xdr:row>76</xdr:row>
      <xdr:rowOff>58576</xdr:rowOff>
    </xdr:to>
    <xdr:sp macro="" textlink="">
      <xdr:nvSpPr>
        <xdr:cNvPr id="628" name="フローチャート: 判断 627"/>
        <xdr:cNvSpPr/>
      </xdr:nvSpPr>
      <xdr:spPr>
        <a:xfrm>
          <a:off x="14541500" y="1298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75103</xdr:rowOff>
    </xdr:from>
    <xdr:ext cx="534377" cy="259045"/>
    <xdr:sp macro="" textlink="">
      <xdr:nvSpPr>
        <xdr:cNvPr id="629" name="テキスト ボックス 628"/>
        <xdr:cNvSpPr txBox="1"/>
      </xdr:nvSpPr>
      <xdr:spPr>
        <a:xfrm>
          <a:off x="14325111" y="1276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150554</xdr:rowOff>
    </xdr:from>
    <xdr:to>
      <xdr:col>71</xdr:col>
      <xdr:colOff>177800</xdr:colOff>
      <xdr:row>77</xdr:row>
      <xdr:rowOff>161527</xdr:rowOff>
    </xdr:to>
    <xdr:cxnSp macro="">
      <xdr:nvCxnSpPr>
        <xdr:cNvPr id="630" name="直線コネクタ 629"/>
        <xdr:cNvCxnSpPr/>
      </xdr:nvCxnSpPr>
      <xdr:spPr>
        <a:xfrm flipV="1">
          <a:off x="12814300" y="1335220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138593</xdr:rowOff>
    </xdr:from>
    <xdr:to>
      <xdr:col>72</xdr:col>
      <xdr:colOff>38100</xdr:colOff>
      <xdr:row>76</xdr:row>
      <xdr:rowOff>68743</xdr:rowOff>
    </xdr:to>
    <xdr:sp macro="" textlink="">
      <xdr:nvSpPr>
        <xdr:cNvPr id="631" name="フローチャート: 判断 630"/>
        <xdr:cNvSpPr/>
      </xdr:nvSpPr>
      <xdr:spPr>
        <a:xfrm>
          <a:off x="13652500" y="1299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85270</xdr:rowOff>
    </xdr:from>
    <xdr:ext cx="534377" cy="259045"/>
    <xdr:sp macro="" textlink="">
      <xdr:nvSpPr>
        <xdr:cNvPr id="632" name="テキスト ボックス 631"/>
        <xdr:cNvSpPr txBox="1"/>
      </xdr:nvSpPr>
      <xdr:spPr>
        <a:xfrm>
          <a:off x="13436111" y="1277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138876</xdr:rowOff>
    </xdr:from>
    <xdr:to>
      <xdr:col>67</xdr:col>
      <xdr:colOff>101600</xdr:colOff>
      <xdr:row>76</xdr:row>
      <xdr:rowOff>69025</xdr:rowOff>
    </xdr:to>
    <xdr:sp macro="" textlink="">
      <xdr:nvSpPr>
        <xdr:cNvPr id="633" name="フローチャート: 判断 632"/>
        <xdr:cNvSpPr/>
      </xdr:nvSpPr>
      <xdr:spPr>
        <a:xfrm>
          <a:off x="12763500" y="129976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85553</xdr:rowOff>
    </xdr:from>
    <xdr:ext cx="534377" cy="259045"/>
    <xdr:sp macro="" textlink="">
      <xdr:nvSpPr>
        <xdr:cNvPr id="634" name="テキスト ボックス 633"/>
        <xdr:cNvSpPr txBox="1"/>
      </xdr:nvSpPr>
      <xdr:spPr>
        <a:xfrm>
          <a:off x="12547111" y="127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88291</xdr:rowOff>
    </xdr:from>
    <xdr:to>
      <xdr:col>85</xdr:col>
      <xdr:colOff>177800</xdr:colOff>
      <xdr:row>78</xdr:row>
      <xdr:rowOff>18441</xdr:rowOff>
    </xdr:to>
    <xdr:sp macro="" textlink="">
      <xdr:nvSpPr>
        <xdr:cNvPr id="640" name="楕円 639"/>
        <xdr:cNvSpPr/>
      </xdr:nvSpPr>
      <xdr:spPr>
        <a:xfrm>
          <a:off x="16268700" y="1328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3218</xdr:rowOff>
    </xdr:from>
    <xdr:ext cx="534377" cy="259045"/>
    <xdr:sp macro="" textlink="">
      <xdr:nvSpPr>
        <xdr:cNvPr id="641" name="公債費該当値テキスト"/>
        <xdr:cNvSpPr txBox="1"/>
      </xdr:nvSpPr>
      <xdr:spPr>
        <a:xfrm>
          <a:off x="16370300" y="1320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72115</xdr:rowOff>
    </xdr:from>
    <xdr:to>
      <xdr:col>81</xdr:col>
      <xdr:colOff>101600</xdr:colOff>
      <xdr:row>78</xdr:row>
      <xdr:rowOff>2265</xdr:rowOff>
    </xdr:to>
    <xdr:sp macro="" textlink="">
      <xdr:nvSpPr>
        <xdr:cNvPr id="642" name="楕円 641"/>
        <xdr:cNvSpPr/>
      </xdr:nvSpPr>
      <xdr:spPr>
        <a:xfrm>
          <a:off x="15430500" y="1327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164842</xdr:rowOff>
    </xdr:from>
    <xdr:ext cx="534377" cy="259045"/>
    <xdr:sp macro="" textlink="">
      <xdr:nvSpPr>
        <xdr:cNvPr id="643" name="テキスト ボックス 642"/>
        <xdr:cNvSpPr txBox="1"/>
      </xdr:nvSpPr>
      <xdr:spPr>
        <a:xfrm>
          <a:off x="15214111" y="1336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70231</xdr:rowOff>
    </xdr:from>
    <xdr:to>
      <xdr:col>76</xdr:col>
      <xdr:colOff>165100</xdr:colOff>
      <xdr:row>78</xdr:row>
      <xdr:rowOff>381</xdr:rowOff>
    </xdr:to>
    <xdr:sp macro="" textlink="">
      <xdr:nvSpPr>
        <xdr:cNvPr id="644" name="楕円 643"/>
        <xdr:cNvSpPr/>
      </xdr:nvSpPr>
      <xdr:spPr>
        <a:xfrm>
          <a:off x="14541500" y="1327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162958</xdr:rowOff>
    </xdr:from>
    <xdr:ext cx="534377" cy="259045"/>
    <xdr:sp macro="" textlink="">
      <xdr:nvSpPr>
        <xdr:cNvPr id="645" name="テキスト ボックス 644"/>
        <xdr:cNvSpPr txBox="1"/>
      </xdr:nvSpPr>
      <xdr:spPr>
        <a:xfrm>
          <a:off x="14325111" y="1336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99754</xdr:rowOff>
    </xdr:from>
    <xdr:to>
      <xdr:col>72</xdr:col>
      <xdr:colOff>38100</xdr:colOff>
      <xdr:row>78</xdr:row>
      <xdr:rowOff>29904</xdr:rowOff>
    </xdr:to>
    <xdr:sp macro="" textlink="">
      <xdr:nvSpPr>
        <xdr:cNvPr id="646" name="楕円 645"/>
        <xdr:cNvSpPr/>
      </xdr:nvSpPr>
      <xdr:spPr>
        <a:xfrm>
          <a:off x="13652500" y="1330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21031</xdr:rowOff>
    </xdr:from>
    <xdr:ext cx="534377" cy="259045"/>
    <xdr:sp macro="" textlink="">
      <xdr:nvSpPr>
        <xdr:cNvPr id="647" name="テキスト ボックス 646"/>
        <xdr:cNvSpPr txBox="1"/>
      </xdr:nvSpPr>
      <xdr:spPr>
        <a:xfrm>
          <a:off x="13436111" y="1339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110727</xdr:rowOff>
    </xdr:from>
    <xdr:to>
      <xdr:col>67</xdr:col>
      <xdr:colOff>101600</xdr:colOff>
      <xdr:row>78</xdr:row>
      <xdr:rowOff>40877</xdr:rowOff>
    </xdr:to>
    <xdr:sp macro="" textlink="">
      <xdr:nvSpPr>
        <xdr:cNvPr id="648" name="楕円 647"/>
        <xdr:cNvSpPr/>
      </xdr:nvSpPr>
      <xdr:spPr>
        <a:xfrm>
          <a:off x="12763500" y="1331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32004</xdr:rowOff>
    </xdr:from>
    <xdr:ext cx="534377" cy="259045"/>
    <xdr:sp macro="" textlink="">
      <xdr:nvSpPr>
        <xdr:cNvPr id="649" name="テキスト ボックス 648"/>
        <xdr:cNvSpPr txBox="1"/>
      </xdr:nvSpPr>
      <xdr:spPr>
        <a:xfrm>
          <a:off x="12547111" y="1340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9" name="テキスト ボックス 66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150053</xdr:rowOff>
    </xdr:from>
    <xdr:to>
      <xdr:col>85</xdr:col>
      <xdr:colOff>126364</xdr:colOff>
      <xdr:row>99</xdr:row>
      <xdr:rowOff>96903</xdr:rowOff>
    </xdr:to>
    <xdr:cxnSp macro="">
      <xdr:nvCxnSpPr>
        <xdr:cNvPr id="675" name="直線コネクタ 674"/>
        <xdr:cNvCxnSpPr/>
      </xdr:nvCxnSpPr>
      <xdr:spPr>
        <a:xfrm flipV="1">
          <a:off x="16317595" y="15580553"/>
          <a:ext cx="1269" cy="148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100730</xdr:rowOff>
    </xdr:from>
    <xdr:ext cx="378565" cy="259045"/>
    <xdr:sp macro="" textlink="">
      <xdr:nvSpPr>
        <xdr:cNvPr id="676" name="積立金最小値テキスト"/>
        <xdr:cNvSpPr txBox="1"/>
      </xdr:nvSpPr>
      <xdr:spPr>
        <a:xfrm>
          <a:off x="16370300" y="17074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96903</xdr:rowOff>
    </xdr:from>
    <xdr:to>
      <xdr:col>86</xdr:col>
      <xdr:colOff>25400</xdr:colOff>
      <xdr:row>99</xdr:row>
      <xdr:rowOff>96903</xdr:rowOff>
    </xdr:to>
    <xdr:cxnSp macro="">
      <xdr:nvCxnSpPr>
        <xdr:cNvPr id="677" name="直線コネクタ 676"/>
        <xdr:cNvCxnSpPr/>
      </xdr:nvCxnSpPr>
      <xdr:spPr>
        <a:xfrm>
          <a:off x="16230600" y="17070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96730</xdr:rowOff>
    </xdr:from>
    <xdr:ext cx="534377" cy="259045"/>
    <xdr:sp macro="" textlink="">
      <xdr:nvSpPr>
        <xdr:cNvPr id="678" name="積立金最大値テキスト"/>
        <xdr:cNvSpPr txBox="1"/>
      </xdr:nvSpPr>
      <xdr:spPr>
        <a:xfrm>
          <a:off x="16370300" y="1535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150053</xdr:rowOff>
    </xdr:from>
    <xdr:to>
      <xdr:col>86</xdr:col>
      <xdr:colOff>25400</xdr:colOff>
      <xdr:row>90</xdr:row>
      <xdr:rowOff>150053</xdr:rowOff>
    </xdr:to>
    <xdr:cxnSp macro="">
      <xdr:nvCxnSpPr>
        <xdr:cNvPr id="679" name="直線コネクタ 678"/>
        <xdr:cNvCxnSpPr/>
      </xdr:nvCxnSpPr>
      <xdr:spPr>
        <a:xfrm>
          <a:off x="16230600" y="1558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163948</xdr:rowOff>
    </xdr:from>
    <xdr:to>
      <xdr:col>85</xdr:col>
      <xdr:colOff>127000</xdr:colOff>
      <xdr:row>99</xdr:row>
      <xdr:rowOff>96903</xdr:rowOff>
    </xdr:to>
    <xdr:cxnSp macro="">
      <xdr:nvCxnSpPr>
        <xdr:cNvPr id="680" name="直線コネクタ 679"/>
        <xdr:cNvCxnSpPr/>
      </xdr:nvCxnSpPr>
      <xdr:spPr>
        <a:xfrm>
          <a:off x="15481300" y="16966048"/>
          <a:ext cx="838200" cy="10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102764</xdr:rowOff>
    </xdr:from>
    <xdr:ext cx="534377" cy="259045"/>
    <xdr:sp macro="" textlink="">
      <xdr:nvSpPr>
        <xdr:cNvPr id="681" name="積立金平均値テキスト"/>
        <xdr:cNvSpPr txBox="1"/>
      </xdr:nvSpPr>
      <xdr:spPr>
        <a:xfrm>
          <a:off x="16370300" y="16561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79887</xdr:rowOff>
    </xdr:from>
    <xdr:to>
      <xdr:col>85</xdr:col>
      <xdr:colOff>177800</xdr:colOff>
      <xdr:row>98</xdr:row>
      <xdr:rowOff>10037</xdr:rowOff>
    </xdr:to>
    <xdr:sp macro="" textlink="">
      <xdr:nvSpPr>
        <xdr:cNvPr id="682" name="フローチャート: 判断 681"/>
        <xdr:cNvSpPr/>
      </xdr:nvSpPr>
      <xdr:spPr>
        <a:xfrm>
          <a:off x="162687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163229</xdr:rowOff>
    </xdr:from>
    <xdr:to>
      <xdr:col>81</xdr:col>
      <xdr:colOff>50800</xdr:colOff>
      <xdr:row>98</xdr:row>
      <xdr:rowOff>163948</xdr:rowOff>
    </xdr:to>
    <xdr:cxnSp macro="">
      <xdr:nvCxnSpPr>
        <xdr:cNvPr id="683" name="直線コネクタ 682"/>
        <xdr:cNvCxnSpPr/>
      </xdr:nvCxnSpPr>
      <xdr:spPr>
        <a:xfrm>
          <a:off x="14592300" y="16965329"/>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141168</xdr:rowOff>
    </xdr:from>
    <xdr:to>
      <xdr:col>81</xdr:col>
      <xdr:colOff>101600</xdr:colOff>
      <xdr:row>98</xdr:row>
      <xdr:rowOff>71318</xdr:rowOff>
    </xdr:to>
    <xdr:sp macro="" textlink="">
      <xdr:nvSpPr>
        <xdr:cNvPr id="684" name="フローチャート: 判断 683"/>
        <xdr:cNvSpPr/>
      </xdr:nvSpPr>
      <xdr:spPr>
        <a:xfrm>
          <a:off x="15430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87845</xdr:rowOff>
    </xdr:from>
    <xdr:ext cx="534377" cy="259045"/>
    <xdr:sp macro="" textlink="">
      <xdr:nvSpPr>
        <xdr:cNvPr id="685" name="テキスト ボックス 684"/>
        <xdr:cNvSpPr txBox="1"/>
      </xdr:nvSpPr>
      <xdr:spPr>
        <a:xfrm>
          <a:off x="15214111" y="165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163229</xdr:rowOff>
    </xdr:from>
    <xdr:to>
      <xdr:col>76</xdr:col>
      <xdr:colOff>114300</xdr:colOff>
      <xdr:row>99</xdr:row>
      <xdr:rowOff>97017</xdr:rowOff>
    </xdr:to>
    <xdr:cxnSp macro="">
      <xdr:nvCxnSpPr>
        <xdr:cNvPr id="686" name="直線コネクタ 685"/>
        <xdr:cNvCxnSpPr/>
      </xdr:nvCxnSpPr>
      <xdr:spPr>
        <a:xfrm flipV="1">
          <a:off x="13703300" y="16965329"/>
          <a:ext cx="889000" cy="10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66596</xdr:rowOff>
    </xdr:from>
    <xdr:to>
      <xdr:col>76</xdr:col>
      <xdr:colOff>165100</xdr:colOff>
      <xdr:row>97</xdr:row>
      <xdr:rowOff>168196</xdr:rowOff>
    </xdr:to>
    <xdr:sp macro="" textlink="">
      <xdr:nvSpPr>
        <xdr:cNvPr id="687" name="フローチャート: 判断 686"/>
        <xdr:cNvSpPr/>
      </xdr:nvSpPr>
      <xdr:spPr>
        <a:xfrm>
          <a:off x="14541500" y="1669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13273</xdr:rowOff>
    </xdr:from>
    <xdr:ext cx="534377" cy="259045"/>
    <xdr:sp macro="" textlink="">
      <xdr:nvSpPr>
        <xdr:cNvPr id="688" name="テキスト ボックス 687"/>
        <xdr:cNvSpPr txBox="1"/>
      </xdr:nvSpPr>
      <xdr:spPr>
        <a:xfrm>
          <a:off x="14325111" y="1647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88706</xdr:rowOff>
    </xdr:from>
    <xdr:to>
      <xdr:col>71</xdr:col>
      <xdr:colOff>177800</xdr:colOff>
      <xdr:row>99</xdr:row>
      <xdr:rowOff>97017</xdr:rowOff>
    </xdr:to>
    <xdr:cxnSp macro="">
      <xdr:nvCxnSpPr>
        <xdr:cNvPr id="689" name="直線コネクタ 688"/>
        <xdr:cNvCxnSpPr/>
      </xdr:nvCxnSpPr>
      <xdr:spPr>
        <a:xfrm>
          <a:off x="12814300" y="17062256"/>
          <a:ext cx="8890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36061</xdr:rowOff>
    </xdr:from>
    <xdr:to>
      <xdr:col>72</xdr:col>
      <xdr:colOff>38100</xdr:colOff>
      <xdr:row>97</xdr:row>
      <xdr:rowOff>137661</xdr:rowOff>
    </xdr:to>
    <xdr:sp macro="" textlink="">
      <xdr:nvSpPr>
        <xdr:cNvPr id="690" name="フローチャート: 判断 689"/>
        <xdr:cNvSpPr/>
      </xdr:nvSpPr>
      <xdr:spPr>
        <a:xfrm>
          <a:off x="13652500" y="1666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154188</xdr:rowOff>
    </xdr:from>
    <xdr:ext cx="534377" cy="259045"/>
    <xdr:sp macro="" textlink="">
      <xdr:nvSpPr>
        <xdr:cNvPr id="691" name="テキスト ボックス 690"/>
        <xdr:cNvSpPr txBox="1"/>
      </xdr:nvSpPr>
      <xdr:spPr>
        <a:xfrm>
          <a:off x="13436111" y="1644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102845</xdr:rowOff>
    </xdr:from>
    <xdr:to>
      <xdr:col>67</xdr:col>
      <xdr:colOff>101600</xdr:colOff>
      <xdr:row>96</xdr:row>
      <xdr:rowOff>32995</xdr:rowOff>
    </xdr:to>
    <xdr:sp macro="" textlink="">
      <xdr:nvSpPr>
        <xdr:cNvPr id="692" name="フローチャート: 判断 691"/>
        <xdr:cNvSpPr/>
      </xdr:nvSpPr>
      <xdr:spPr>
        <a:xfrm>
          <a:off x="12763500" y="1639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49522</xdr:rowOff>
    </xdr:from>
    <xdr:ext cx="534377" cy="259045"/>
    <xdr:sp macro="" textlink="">
      <xdr:nvSpPr>
        <xdr:cNvPr id="693" name="テキスト ボックス 692"/>
        <xdr:cNvSpPr txBox="1"/>
      </xdr:nvSpPr>
      <xdr:spPr>
        <a:xfrm>
          <a:off x="12547111" y="161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46103</xdr:rowOff>
    </xdr:from>
    <xdr:to>
      <xdr:col>85</xdr:col>
      <xdr:colOff>177800</xdr:colOff>
      <xdr:row>99</xdr:row>
      <xdr:rowOff>147703</xdr:rowOff>
    </xdr:to>
    <xdr:sp macro="" textlink="">
      <xdr:nvSpPr>
        <xdr:cNvPr id="699" name="楕円 698"/>
        <xdr:cNvSpPr/>
      </xdr:nvSpPr>
      <xdr:spPr>
        <a:xfrm>
          <a:off x="16268700" y="170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132480</xdr:rowOff>
    </xdr:from>
    <xdr:ext cx="378565" cy="259045"/>
    <xdr:sp macro="" textlink="">
      <xdr:nvSpPr>
        <xdr:cNvPr id="700" name="積立金該当値テキスト"/>
        <xdr:cNvSpPr txBox="1"/>
      </xdr:nvSpPr>
      <xdr:spPr>
        <a:xfrm>
          <a:off x="16370300" y="16934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113148</xdr:rowOff>
    </xdr:from>
    <xdr:to>
      <xdr:col>81</xdr:col>
      <xdr:colOff>101600</xdr:colOff>
      <xdr:row>99</xdr:row>
      <xdr:rowOff>43298</xdr:rowOff>
    </xdr:to>
    <xdr:sp macro="" textlink="">
      <xdr:nvSpPr>
        <xdr:cNvPr id="701" name="楕円 700"/>
        <xdr:cNvSpPr/>
      </xdr:nvSpPr>
      <xdr:spPr>
        <a:xfrm>
          <a:off x="15430500" y="1691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34425</xdr:rowOff>
    </xdr:from>
    <xdr:ext cx="469744" cy="259045"/>
    <xdr:sp macro="" textlink="">
      <xdr:nvSpPr>
        <xdr:cNvPr id="702" name="テキスト ボックス 701"/>
        <xdr:cNvSpPr txBox="1"/>
      </xdr:nvSpPr>
      <xdr:spPr>
        <a:xfrm>
          <a:off x="15246428" y="1700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112429</xdr:rowOff>
    </xdr:from>
    <xdr:to>
      <xdr:col>76</xdr:col>
      <xdr:colOff>165100</xdr:colOff>
      <xdr:row>99</xdr:row>
      <xdr:rowOff>42579</xdr:rowOff>
    </xdr:to>
    <xdr:sp macro="" textlink="">
      <xdr:nvSpPr>
        <xdr:cNvPr id="703" name="楕円 702"/>
        <xdr:cNvSpPr/>
      </xdr:nvSpPr>
      <xdr:spPr>
        <a:xfrm>
          <a:off x="14541500" y="1691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33706</xdr:rowOff>
    </xdr:from>
    <xdr:ext cx="469744" cy="259045"/>
    <xdr:sp macro="" textlink="">
      <xdr:nvSpPr>
        <xdr:cNvPr id="704" name="テキスト ボックス 703"/>
        <xdr:cNvSpPr txBox="1"/>
      </xdr:nvSpPr>
      <xdr:spPr>
        <a:xfrm>
          <a:off x="14357428" y="170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46217</xdr:rowOff>
    </xdr:from>
    <xdr:to>
      <xdr:col>72</xdr:col>
      <xdr:colOff>38100</xdr:colOff>
      <xdr:row>99</xdr:row>
      <xdr:rowOff>147817</xdr:rowOff>
    </xdr:to>
    <xdr:sp macro="" textlink="">
      <xdr:nvSpPr>
        <xdr:cNvPr id="705" name="楕円 704"/>
        <xdr:cNvSpPr/>
      </xdr:nvSpPr>
      <xdr:spPr>
        <a:xfrm>
          <a:off x="13652500" y="1701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138944</xdr:rowOff>
    </xdr:from>
    <xdr:ext cx="378565" cy="259045"/>
    <xdr:sp macro="" textlink="">
      <xdr:nvSpPr>
        <xdr:cNvPr id="706" name="テキスト ボックス 705"/>
        <xdr:cNvSpPr txBox="1"/>
      </xdr:nvSpPr>
      <xdr:spPr>
        <a:xfrm>
          <a:off x="13514017" y="17112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37906</xdr:rowOff>
    </xdr:from>
    <xdr:to>
      <xdr:col>67</xdr:col>
      <xdr:colOff>101600</xdr:colOff>
      <xdr:row>99</xdr:row>
      <xdr:rowOff>139506</xdr:rowOff>
    </xdr:to>
    <xdr:sp macro="" textlink="">
      <xdr:nvSpPr>
        <xdr:cNvPr id="707" name="楕円 706"/>
        <xdr:cNvSpPr/>
      </xdr:nvSpPr>
      <xdr:spPr>
        <a:xfrm>
          <a:off x="12763500" y="1701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130633</xdr:rowOff>
    </xdr:from>
    <xdr:ext cx="378565" cy="259045"/>
    <xdr:sp macro="" textlink="">
      <xdr:nvSpPr>
        <xdr:cNvPr id="708" name="テキスト ボックス 707"/>
        <xdr:cNvSpPr txBox="1"/>
      </xdr:nvSpPr>
      <xdr:spPr>
        <a:xfrm>
          <a:off x="12625017" y="17104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94620</xdr:rowOff>
    </xdr:from>
    <xdr:to>
      <xdr:col>116</xdr:col>
      <xdr:colOff>62864</xdr:colOff>
      <xdr:row>38</xdr:row>
      <xdr:rowOff>139700</xdr:rowOff>
    </xdr:to>
    <xdr:cxnSp macro="">
      <xdr:nvCxnSpPr>
        <xdr:cNvPr id="730" name="直線コネクタ 729"/>
        <xdr:cNvCxnSpPr/>
      </xdr:nvCxnSpPr>
      <xdr:spPr>
        <a:xfrm flipV="1">
          <a:off x="22159595" y="5581020"/>
          <a:ext cx="1269" cy="107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41297</xdr:rowOff>
    </xdr:from>
    <xdr:ext cx="534377" cy="259045"/>
    <xdr:sp macro="" textlink="">
      <xdr:nvSpPr>
        <xdr:cNvPr id="733" name="投資及び出資金最大値テキスト"/>
        <xdr:cNvSpPr txBox="1"/>
      </xdr:nvSpPr>
      <xdr:spPr>
        <a:xfrm>
          <a:off x="22212300" y="535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94620</xdr:rowOff>
    </xdr:from>
    <xdr:to>
      <xdr:col>116</xdr:col>
      <xdr:colOff>152400</xdr:colOff>
      <xdr:row>32</xdr:row>
      <xdr:rowOff>94620</xdr:rowOff>
    </xdr:to>
    <xdr:cxnSp macro="">
      <xdr:nvCxnSpPr>
        <xdr:cNvPr id="734" name="直線コネクタ 733"/>
        <xdr:cNvCxnSpPr/>
      </xdr:nvCxnSpPr>
      <xdr:spPr>
        <a:xfrm>
          <a:off x="22072600" y="5581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94620</xdr:rowOff>
    </xdr:from>
    <xdr:to>
      <xdr:col>116</xdr:col>
      <xdr:colOff>63500</xdr:colOff>
      <xdr:row>33</xdr:row>
      <xdr:rowOff>86482</xdr:rowOff>
    </xdr:to>
    <xdr:cxnSp macro="">
      <xdr:nvCxnSpPr>
        <xdr:cNvPr id="735" name="直線コネクタ 734"/>
        <xdr:cNvCxnSpPr/>
      </xdr:nvCxnSpPr>
      <xdr:spPr>
        <a:xfrm flipV="1">
          <a:off x="21323300" y="5581020"/>
          <a:ext cx="838200" cy="16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54754</xdr:rowOff>
    </xdr:from>
    <xdr:ext cx="469744" cy="259045"/>
    <xdr:sp macro="" textlink="">
      <xdr:nvSpPr>
        <xdr:cNvPr id="736" name="投資及び出資金平均値テキスト"/>
        <xdr:cNvSpPr txBox="1"/>
      </xdr:nvSpPr>
      <xdr:spPr>
        <a:xfrm>
          <a:off x="22212300" y="6398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76327</xdr:rowOff>
    </xdr:from>
    <xdr:to>
      <xdr:col>116</xdr:col>
      <xdr:colOff>114300</xdr:colOff>
      <xdr:row>38</xdr:row>
      <xdr:rowOff>6477</xdr:rowOff>
    </xdr:to>
    <xdr:sp macro="" textlink="">
      <xdr:nvSpPr>
        <xdr:cNvPr id="737" name="フローチャート: 判断 736"/>
        <xdr:cNvSpPr/>
      </xdr:nvSpPr>
      <xdr:spPr>
        <a:xfrm>
          <a:off x="221107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73543</xdr:rowOff>
    </xdr:from>
    <xdr:to>
      <xdr:col>111</xdr:col>
      <xdr:colOff>177800</xdr:colOff>
      <xdr:row>33</xdr:row>
      <xdr:rowOff>86482</xdr:rowOff>
    </xdr:to>
    <xdr:cxnSp macro="">
      <xdr:nvCxnSpPr>
        <xdr:cNvPr id="738" name="直線コネクタ 737"/>
        <xdr:cNvCxnSpPr/>
      </xdr:nvCxnSpPr>
      <xdr:spPr>
        <a:xfrm>
          <a:off x="20434300" y="5731393"/>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130139</xdr:rowOff>
    </xdr:from>
    <xdr:to>
      <xdr:col>112</xdr:col>
      <xdr:colOff>38100</xdr:colOff>
      <xdr:row>38</xdr:row>
      <xdr:rowOff>60289</xdr:rowOff>
    </xdr:to>
    <xdr:sp macro="" textlink="">
      <xdr:nvSpPr>
        <xdr:cNvPr id="739" name="フローチャート: 判断 738"/>
        <xdr:cNvSpPr/>
      </xdr:nvSpPr>
      <xdr:spPr>
        <a:xfrm>
          <a:off x="21272500" y="647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51416</xdr:rowOff>
    </xdr:from>
    <xdr:ext cx="469744" cy="259045"/>
    <xdr:sp macro="" textlink="">
      <xdr:nvSpPr>
        <xdr:cNvPr id="740" name="テキスト ボックス 739"/>
        <xdr:cNvSpPr txBox="1"/>
      </xdr:nvSpPr>
      <xdr:spPr>
        <a:xfrm>
          <a:off x="21088428" y="656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141209</xdr:rowOff>
    </xdr:from>
    <xdr:to>
      <xdr:col>107</xdr:col>
      <xdr:colOff>50800</xdr:colOff>
      <xdr:row>33</xdr:row>
      <xdr:rowOff>73543</xdr:rowOff>
    </xdr:to>
    <xdr:cxnSp macro="">
      <xdr:nvCxnSpPr>
        <xdr:cNvPr id="741" name="直線コネクタ 740"/>
        <xdr:cNvCxnSpPr/>
      </xdr:nvCxnSpPr>
      <xdr:spPr>
        <a:xfrm>
          <a:off x="19545300" y="5627609"/>
          <a:ext cx="889000" cy="10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121773</xdr:rowOff>
    </xdr:from>
    <xdr:to>
      <xdr:col>107</xdr:col>
      <xdr:colOff>101600</xdr:colOff>
      <xdr:row>38</xdr:row>
      <xdr:rowOff>51922</xdr:rowOff>
    </xdr:to>
    <xdr:sp macro="" textlink="">
      <xdr:nvSpPr>
        <xdr:cNvPr id="742" name="フローチャート: 判断 741"/>
        <xdr:cNvSpPr/>
      </xdr:nvSpPr>
      <xdr:spPr>
        <a:xfrm>
          <a:off x="20383500" y="64654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43049</xdr:rowOff>
    </xdr:from>
    <xdr:ext cx="469744" cy="259045"/>
    <xdr:sp macro="" textlink="">
      <xdr:nvSpPr>
        <xdr:cNvPr id="743" name="テキスト ボックス 742"/>
        <xdr:cNvSpPr txBox="1"/>
      </xdr:nvSpPr>
      <xdr:spPr>
        <a:xfrm>
          <a:off x="20199428" y="655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141209</xdr:rowOff>
    </xdr:from>
    <xdr:to>
      <xdr:col>102</xdr:col>
      <xdr:colOff>114300</xdr:colOff>
      <xdr:row>32</xdr:row>
      <xdr:rowOff>157988</xdr:rowOff>
    </xdr:to>
    <xdr:cxnSp macro="">
      <xdr:nvCxnSpPr>
        <xdr:cNvPr id="744" name="直線コネクタ 743"/>
        <xdr:cNvCxnSpPr/>
      </xdr:nvCxnSpPr>
      <xdr:spPr>
        <a:xfrm flipV="1">
          <a:off x="18656300" y="5627609"/>
          <a:ext cx="8890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131054</xdr:rowOff>
    </xdr:from>
    <xdr:to>
      <xdr:col>102</xdr:col>
      <xdr:colOff>165100</xdr:colOff>
      <xdr:row>38</xdr:row>
      <xdr:rowOff>61204</xdr:rowOff>
    </xdr:to>
    <xdr:sp macro="" textlink="">
      <xdr:nvSpPr>
        <xdr:cNvPr id="745" name="フローチャート: 判断 744"/>
        <xdr:cNvSpPr/>
      </xdr:nvSpPr>
      <xdr:spPr>
        <a:xfrm>
          <a:off x="19494500" y="647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52331</xdr:rowOff>
    </xdr:from>
    <xdr:ext cx="469744" cy="259045"/>
    <xdr:sp macro="" textlink="">
      <xdr:nvSpPr>
        <xdr:cNvPr id="746" name="テキスト ボックス 745"/>
        <xdr:cNvSpPr txBox="1"/>
      </xdr:nvSpPr>
      <xdr:spPr>
        <a:xfrm>
          <a:off x="19310428" y="656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136632</xdr:rowOff>
    </xdr:from>
    <xdr:to>
      <xdr:col>98</xdr:col>
      <xdr:colOff>38100</xdr:colOff>
      <xdr:row>38</xdr:row>
      <xdr:rowOff>66782</xdr:rowOff>
    </xdr:to>
    <xdr:sp macro="" textlink="">
      <xdr:nvSpPr>
        <xdr:cNvPr id="747" name="フローチャート: 判断 746"/>
        <xdr:cNvSpPr/>
      </xdr:nvSpPr>
      <xdr:spPr>
        <a:xfrm>
          <a:off x="18605500" y="648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57909</xdr:rowOff>
    </xdr:from>
    <xdr:ext cx="469744" cy="259045"/>
    <xdr:sp macro="" textlink="">
      <xdr:nvSpPr>
        <xdr:cNvPr id="748" name="テキスト ボックス 747"/>
        <xdr:cNvSpPr txBox="1"/>
      </xdr:nvSpPr>
      <xdr:spPr>
        <a:xfrm>
          <a:off x="18421428" y="657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43820</xdr:rowOff>
    </xdr:from>
    <xdr:to>
      <xdr:col>116</xdr:col>
      <xdr:colOff>114300</xdr:colOff>
      <xdr:row>32</xdr:row>
      <xdr:rowOff>145420</xdr:rowOff>
    </xdr:to>
    <xdr:sp macro="" textlink="">
      <xdr:nvSpPr>
        <xdr:cNvPr id="754" name="楕円 753"/>
        <xdr:cNvSpPr/>
      </xdr:nvSpPr>
      <xdr:spPr>
        <a:xfrm>
          <a:off x="22110700" y="553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168297</xdr:rowOff>
    </xdr:from>
    <xdr:ext cx="534377" cy="259045"/>
    <xdr:sp macro="" textlink="">
      <xdr:nvSpPr>
        <xdr:cNvPr id="755" name="投資及び出資金該当値テキスト"/>
        <xdr:cNvSpPr txBox="1"/>
      </xdr:nvSpPr>
      <xdr:spPr>
        <a:xfrm>
          <a:off x="22212300" y="548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35682</xdr:rowOff>
    </xdr:from>
    <xdr:to>
      <xdr:col>112</xdr:col>
      <xdr:colOff>38100</xdr:colOff>
      <xdr:row>33</xdr:row>
      <xdr:rowOff>137282</xdr:rowOff>
    </xdr:to>
    <xdr:sp macro="" textlink="">
      <xdr:nvSpPr>
        <xdr:cNvPr id="756" name="楕円 755"/>
        <xdr:cNvSpPr/>
      </xdr:nvSpPr>
      <xdr:spPr>
        <a:xfrm>
          <a:off x="21272500" y="569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153809</xdr:rowOff>
    </xdr:from>
    <xdr:ext cx="534377" cy="259045"/>
    <xdr:sp macro="" textlink="">
      <xdr:nvSpPr>
        <xdr:cNvPr id="757" name="テキスト ボックス 756"/>
        <xdr:cNvSpPr txBox="1"/>
      </xdr:nvSpPr>
      <xdr:spPr>
        <a:xfrm>
          <a:off x="21056111" y="546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22743</xdr:rowOff>
    </xdr:from>
    <xdr:to>
      <xdr:col>107</xdr:col>
      <xdr:colOff>101600</xdr:colOff>
      <xdr:row>33</xdr:row>
      <xdr:rowOff>124343</xdr:rowOff>
    </xdr:to>
    <xdr:sp macro="" textlink="">
      <xdr:nvSpPr>
        <xdr:cNvPr id="758" name="楕円 757"/>
        <xdr:cNvSpPr/>
      </xdr:nvSpPr>
      <xdr:spPr>
        <a:xfrm>
          <a:off x="20383500" y="568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140870</xdr:rowOff>
    </xdr:from>
    <xdr:ext cx="534377" cy="259045"/>
    <xdr:sp macro="" textlink="">
      <xdr:nvSpPr>
        <xdr:cNvPr id="759" name="テキスト ボックス 758"/>
        <xdr:cNvSpPr txBox="1"/>
      </xdr:nvSpPr>
      <xdr:spPr>
        <a:xfrm>
          <a:off x="20167111" y="545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90409</xdr:rowOff>
    </xdr:from>
    <xdr:to>
      <xdr:col>102</xdr:col>
      <xdr:colOff>165100</xdr:colOff>
      <xdr:row>33</xdr:row>
      <xdr:rowOff>20559</xdr:rowOff>
    </xdr:to>
    <xdr:sp macro="" textlink="">
      <xdr:nvSpPr>
        <xdr:cNvPr id="760" name="楕円 759"/>
        <xdr:cNvSpPr/>
      </xdr:nvSpPr>
      <xdr:spPr>
        <a:xfrm>
          <a:off x="19494500" y="557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37086</xdr:rowOff>
    </xdr:from>
    <xdr:ext cx="534377" cy="259045"/>
    <xdr:sp macro="" textlink="">
      <xdr:nvSpPr>
        <xdr:cNvPr id="761" name="テキスト ボックス 760"/>
        <xdr:cNvSpPr txBox="1"/>
      </xdr:nvSpPr>
      <xdr:spPr>
        <a:xfrm>
          <a:off x="19278111" y="53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107188</xdr:rowOff>
    </xdr:from>
    <xdr:to>
      <xdr:col>98</xdr:col>
      <xdr:colOff>38100</xdr:colOff>
      <xdr:row>33</xdr:row>
      <xdr:rowOff>37338</xdr:rowOff>
    </xdr:to>
    <xdr:sp macro="" textlink="">
      <xdr:nvSpPr>
        <xdr:cNvPr id="762" name="楕円 761"/>
        <xdr:cNvSpPr/>
      </xdr:nvSpPr>
      <xdr:spPr>
        <a:xfrm>
          <a:off x="18605500" y="559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53865</xdr:rowOff>
    </xdr:from>
    <xdr:ext cx="534377" cy="259045"/>
    <xdr:sp macro="" textlink="">
      <xdr:nvSpPr>
        <xdr:cNvPr id="763" name="テキスト ボックス 762"/>
        <xdr:cNvSpPr txBox="1"/>
      </xdr:nvSpPr>
      <xdr:spPr>
        <a:xfrm>
          <a:off x="18389111" y="536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38796</xdr:rowOff>
    </xdr:from>
    <xdr:to>
      <xdr:col>116</xdr:col>
      <xdr:colOff>62864</xdr:colOff>
      <xdr:row>58</xdr:row>
      <xdr:rowOff>139700</xdr:rowOff>
    </xdr:to>
    <xdr:cxnSp macro="">
      <xdr:nvCxnSpPr>
        <xdr:cNvPr id="785" name="直線コネクタ 784"/>
        <xdr:cNvCxnSpPr/>
      </xdr:nvCxnSpPr>
      <xdr:spPr>
        <a:xfrm flipV="1">
          <a:off x="22159595" y="8954196"/>
          <a:ext cx="1269" cy="1129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156923</xdr:rowOff>
    </xdr:from>
    <xdr:ext cx="534377" cy="259045"/>
    <xdr:sp macro="" textlink="">
      <xdr:nvSpPr>
        <xdr:cNvPr id="788" name="貸付金最大値テキスト"/>
        <xdr:cNvSpPr txBox="1"/>
      </xdr:nvSpPr>
      <xdr:spPr>
        <a:xfrm>
          <a:off x="22212300" y="872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38796</xdr:rowOff>
    </xdr:from>
    <xdr:to>
      <xdr:col>116</xdr:col>
      <xdr:colOff>152400</xdr:colOff>
      <xdr:row>52</xdr:row>
      <xdr:rowOff>38796</xdr:rowOff>
    </xdr:to>
    <xdr:cxnSp macro="">
      <xdr:nvCxnSpPr>
        <xdr:cNvPr id="789" name="直線コネクタ 788"/>
        <xdr:cNvCxnSpPr/>
      </xdr:nvCxnSpPr>
      <xdr:spPr>
        <a:xfrm>
          <a:off x="22072600" y="89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81544</xdr:rowOff>
    </xdr:from>
    <xdr:to>
      <xdr:col>116</xdr:col>
      <xdr:colOff>63500</xdr:colOff>
      <xdr:row>58</xdr:row>
      <xdr:rowOff>138694</xdr:rowOff>
    </xdr:to>
    <xdr:cxnSp macro="">
      <xdr:nvCxnSpPr>
        <xdr:cNvPr id="790" name="直線コネクタ 789"/>
        <xdr:cNvCxnSpPr/>
      </xdr:nvCxnSpPr>
      <xdr:spPr>
        <a:xfrm flipV="1">
          <a:off x="21323300" y="1002564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152879</xdr:rowOff>
    </xdr:from>
    <xdr:ext cx="469744" cy="259045"/>
    <xdr:sp macro="" textlink="">
      <xdr:nvSpPr>
        <xdr:cNvPr id="791" name="貸付金平均値テキスト"/>
        <xdr:cNvSpPr txBox="1"/>
      </xdr:nvSpPr>
      <xdr:spPr>
        <a:xfrm>
          <a:off x="22212300" y="9754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130002</xdr:rowOff>
    </xdr:from>
    <xdr:to>
      <xdr:col>116</xdr:col>
      <xdr:colOff>114300</xdr:colOff>
      <xdr:row>58</xdr:row>
      <xdr:rowOff>60152</xdr:rowOff>
    </xdr:to>
    <xdr:sp macro="" textlink="">
      <xdr:nvSpPr>
        <xdr:cNvPr id="792" name="フローチャート: 判断 791"/>
        <xdr:cNvSpPr/>
      </xdr:nvSpPr>
      <xdr:spPr>
        <a:xfrm>
          <a:off x="221107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138694</xdr:rowOff>
    </xdr:from>
    <xdr:to>
      <xdr:col>111</xdr:col>
      <xdr:colOff>177800</xdr:colOff>
      <xdr:row>58</xdr:row>
      <xdr:rowOff>138831</xdr:rowOff>
    </xdr:to>
    <xdr:cxnSp macro="">
      <xdr:nvCxnSpPr>
        <xdr:cNvPr id="793" name="直線コネクタ 792"/>
        <xdr:cNvCxnSpPr/>
      </xdr:nvCxnSpPr>
      <xdr:spPr>
        <a:xfrm flipV="1">
          <a:off x="20434300" y="1008279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152908</xdr:rowOff>
    </xdr:from>
    <xdr:to>
      <xdr:col>112</xdr:col>
      <xdr:colOff>38100</xdr:colOff>
      <xdr:row>58</xdr:row>
      <xdr:rowOff>83058</xdr:rowOff>
    </xdr:to>
    <xdr:sp macro="" textlink="">
      <xdr:nvSpPr>
        <xdr:cNvPr id="794" name="フローチャート: 判断 793"/>
        <xdr:cNvSpPr/>
      </xdr:nvSpPr>
      <xdr:spPr>
        <a:xfrm>
          <a:off x="21272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99585</xdr:rowOff>
    </xdr:from>
    <xdr:ext cx="469744" cy="259045"/>
    <xdr:sp macro="" textlink="">
      <xdr:nvSpPr>
        <xdr:cNvPr id="795" name="テキスト ボックス 794"/>
        <xdr:cNvSpPr txBox="1"/>
      </xdr:nvSpPr>
      <xdr:spPr>
        <a:xfrm>
          <a:off x="21088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138831</xdr:rowOff>
    </xdr:from>
    <xdr:to>
      <xdr:col>107</xdr:col>
      <xdr:colOff>50800</xdr:colOff>
      <xdr:row>58</xdr:row>
      <xdr:rowOff>139105</xdr:rowOff>
    </xdr:to>
    <xdr:cxnSp macro="">
      <xdr:nvCxnSpPr>
        <xdr:cNvPr id="796" name="直線コネクタ 795"/>
        <xdr:cNvCxnSpPr/>
      </xdr:nvCxnSpPr>
      <xdr:spPr>
        <a:xfrm flipV="1">
          <a:off x="19545300" y="1008293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113452</xdr:rowOff>
    </xdr:from>
    <xdr:to>
      <xdr:col>107</xdr:col>
      <xdr:colOff>101600</xdr:colOff>
      <xdr:row>58</xdr:row>
      <xdr:rowOff>43602</xdr:rowOff>
    </xdr:to>
    <xdr:sp macro="" textlink="">
      <xdr:nvSpPr>
        <xdr:cNvPr id="797" name="フローチャート: 判断 796"/>
        <xdr:cNvSpPr/>
      </xdr:nvSpPr>
      <xdr:spPr>
        <a:xfrm>
          <a:off x="20383500" y="988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60129</xdr:rowOff>
    </xdr:from>
    <xdr:ext cx="469744" cy="259045"/>
    <xdr:sp macro="" textlink="">
      <xdr:nvSpPr>
        <xdr:cNvPr id="798" name="テキスト ボックス 797"/>
        <xdr:cNvSpPr txBox="1"/>
      </xdr:nvSpPr>
      <xdr:spPr>
        <a:xfrm>
          <a:off x="20199428" y="966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138648</xdr:rowOff>
    </xdr:from>
    <xdr:to>
      <xdr:col>102</xdr:col>
      <xdr:colOff>114300</xdr:colOff>
      <xdr:row>58</xdr:row>
      <xdr:rowOff>139105</xdr:rowOff>
    </xdr:to>
    <xdr:cxnSp macro="">
      <xdr:nvCxnSpPr>
        <xdr:cNvPr id="799" name="直線コネクタ 798"/>
        <xdr:cNvCxnSpPr/>
      </xdr:nvCxnSpPr>
      <xdr:spPr>
        <a:xfrm>
          <a:off x="18656300" y="1008274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144313</xdr:rowOff>
    </xdr:from>
    <xdr:to>
      <xdr:col>102</xdr:col>
      <xdr:colOff>165100</xdr:colOff>
      <xdr:row>58</xdr:row>
      <xdr:rowOff>74463</xdr:rowOff>
    </xdr:to>
    <xdr:sp macro="" textlink="">
      <xdr:nvSpPr>
        <xdr:cNvPr id="800" name="フローチャート: 判断 799"/>
        <xdr:cNvSpPr/>
      </xdr:nvSpPr>
      <xdr:spPr>
        <a:xfrm>
          <a:off x="19494500" y="991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90990</xdr:rowOff>
    </xdr:from>
    <xdr:ext cx="469744" cy="259045"/>
    <xdr:sp macro="" textlink="">
      <xdr:nvSpPr>
        <xdr:cNvPr id="801" name="テキスト ボックス 800"/>
        <xdr:cNvSpPr txBox="1"/>
      </xdr:nvSpPr>
      <xdr:spPr>
        <a:xfrm>
          <a:off x="19310428" y="969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118710</xdr:rowOff>
    </xdr:from>
    <xdr:to>
      <xdr:col>98</xdr:col>
      <xdr:colOff>38100</xdr:colOff>
      <xdr:row>58</xdr:row>
      <xdr:rowOff>48860</xdr:rowOff>
    </xdr:to>
    <xdr:sp macro="" textlink="">
      <xdr:nvSpPr>
        <xdr:cNvPr id="802" name="フローチャート: 判断 801"/>
        <xdr:cNvSpPr/>
      </xdr:nvSpPr>
      <xdr:spPr>
        <a:xfrm>
          <a:off x="18605500" y="989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65387</xdr:rowOff>
    </xdr:from>
    <xdr:ext cx="469744" cy="259045"/>
    <xdr:sp macro="" textlink="">
      <xdr:nvSpPr>
        <xdr:cNvPr id="803" name="テキスト ボックス 802"/>
        <xdr:cNvSpPr txBox="1"/>
      </xdr:nvSpPr>
      <xdr:spPr>
        <a:xfrm>
          <a:off x="18421428" y="96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30744</xdr:rowOff>
    </xdr:from>
    <xdr:to>
      <xdr:col>116</xdr:col>
      <xdr:colOff>114300</xdr:colOff>
      <xdr:row>58</xdr:row>
      <xdr:rowOff>132344</xdr:rowOff>
    </xdr:to>
    <xdr:sp macro="" textlink="">
      <xdr:nvSpPr>
        <xdr:cNvPr id="809" name="楕円 808"/>
        <xdr:cNvSpPr/>
      </xdr:nvSpPr>
      <xdr:spPr>
        <a:xfrm>
          <a:off x="22110700" y="997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117121</xdr:rowOff>
    </xdr:from>
    <xdr:ext cx="469744" cy="259045"/>
    <xdr:sp macro="" textlink="">
      <xdr:nvSpPr>
        <xdr:cNvPr id="810" name="貸付金該当値テキスト"/>
        <xdr:cNvSpPr txBox="1"/>
      </xdr:nvSpPr>
      <xdr:spPr>
        <a:xfrm>
          <a:off x="22212300" y="988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87894</xdr:rowOff>
    </xdr:from>
    <xdr:to>
      <xdr:col>112</xdr:col>
      <xdr:colOff>38100</xdr:colOff>
      <xdr:row>59</xdr:row>
      <xdr:rowOff>18044</xdr:rowOff>
    </xdr:to>
    <xdr:sp macro="" textlink="">
      <xdr:nvSpPr>
        <xdr:cNvPr id="811" name="楕円 810"/>
        <xdr:cNvSpPr/>
      </xdr:nvSpPr>
      <xdr:spPr>
        <a:xfrm>
          <a:off x="21272500" y="1003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9171</xdr:rowOff>
    </xdr:from>
    <xdr:ext cx="313932" cy="259045"/>
    <xdr:sp macro="" textlink="">
      <xdr:nvSpPr>
        <xdr:cNvPr id="812" name="テキスト ボックス 811"/>
        <xdr:cNvSpPr txBox="1"/>
      </xdr:nvSpPr>
      <xdr:spPr>
        <a:xfrm>
          <a:off x="21166333" y="10124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88031</xdr:rowOff>
    </xdr:from>
    <xdr:to>
      <xdr:col>107</xdr:col>
      <xdr:colOff>101600</xdr:colOff>
      <xdr:row>59</xdr:row>
      <xdr:rowOff>18181</xdr:rowOff>
    </xdr:to>
    <xdr:sp macro="" textlink="">
      <xdr:nvSpPr>
        <xdr:cNvPr id="813" name="楕円 812"/>
        <xdr:cNvSpPr/>
      </xdr:nvSpPr>
      <xdr:spPr>
        <a:xfrm>
          <a:off x="20383500" y="100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9308</xdr:rowOff>
    </xdr:from>
    <xdr:ext cx="313932" cy="259045"/>
    <xdr:sp macro="" textlink="">
      <xdr:nvSpPr>
        <xdr:cNvPr id="814" name="テキスト ボックス 813"/>
        <xdr:cNvSpPr txBox="1"/>
      </xdr:nvSpPr>
      <xdr:spPr>
        <a:xfrm>
          <a:off x="20277333" y="10124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88305</xdr:rowOff>
    </xdr:from>
    <xdr:to>
      <xdr:col>102</xdr:col>
      <xdr:colOff>165100</xdr:colOff>
      <xdr:row>59</xdr:row>
      <xdr:rowOff>18455</xdr:rowOff>
    </xdr:to>
    <xdr:sp macro="" textlink="">
      <xdr:nvSpPr>
        <xdr:cNvPr id="815" name="楕円 814"/>
        <xdr:cNvSpPr/>
      </xdr:nvSpPr>
      <xdr:spPr>
        <a:xfrm>
          <a:off x="19494500" y="100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9582</xdr:rowOff>
    </xdr:from>
    <xdr:ext cx="313932" cy="259045"/>
    <xdr:sp macro="" textlink="">
      <xdr:nvSpPr>
        <xdr:cNvPr id="816" name="テキスト ボックス 815"/>
        <xdr:cNvSpPr txBox="1"/>
      </xdr:nvSpPr>
      <xdr:spPr>
        <a:xfrm>
          <a:off x="19388333" y="10125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87848</xdr:rowOff>
    </xdr:from>
    <xdr:to>
      <xdr:col>98</xdr:col>
      <xdr:colOff>38100</xdr:colOff>
      <xdr:row>59</xdr:row>
      <xdr:rowOff>17998</xdr:rowOff>
    </xdr:to>
    <xdr:sp macro="" textlink="">
      <xdr:nvSpPr>
        <xdr:cNvPr id="817" name="楕円 816"/>
        <xdr:cNvSpPr/>
      </xdr:nvSpPr>
      <xdr:spPr>
        <a:xfrm>
          <a:off x="18605500" y="100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9125</xdr:rowOff>
    </xdr:from>
    <xdr:ext cx="313932" cy="259045"/>
    <xdr:sp macro="" textlink="">
      <xdr:nvSpPr>
        <xdr:cNvPr id="818" name="テキスト ボックス 817"/>
        <xdr:cNvSpPr txBox="1"/>
      </xdr:nvSpPr>
      <xdr:spPr>
        <a:xfrm>
          <a:off x="18499333" y="101246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88818</xdr:rowOff>
    </xdr:from>
    <xdr:to>
      <xdr:col>116</xdr:col>
      <xdr:colOff>62864</xdr:colOff>
      <xdr:row>78</xdr:row>
      <xdr:rowOff>112554</xdr:rowOff>
    </xdr:to>
    <xdr:cxnSp macro="">
      <xdr:nvCxnSpPr>
        <xdr:cNvPr id="843" name="直線コネクタ 842"/>
        <xdr:cNvCxnSpPr/>
      </xdr:nvCxnSpPr>
      <xdr:spPr>
        <a:xfrm flipV="1">
          <a:off x="22159595" y="12090318"/>
          <a:ext cx="1269" cy="139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116381</xdr:rowOff>
    </xdr:from>
    <xdr:ext cx="534377" cy="259045"/>
    <xdr:sp macro="" textlink="">
      <xdr:nvSpPr>
        <xdr:cNvPr id="844" name="繰出金最小値テキスト"/>
        <xdr:cNvSpPr txBox="1"/>
      </xdr:nvSpPr>
      <xdr:spPr>
        <a:xfrm>
          <a:off x="22212300" y="134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112554</xdr:rowOff>
    </xdr:from>
    <xdr:to>
      <xdr:col>116</xdr:col>
      <xdr:colOff>152400</xdr:colOff>
      <xdr:row>78</xdr:row>
      <xdr:rowOff>112554</xdr:rowOff>
    </xdr:to>
    <xdr:cxnSp macro="">
      <xdr:nvCxnSpPr>
        <xdr:cNvPr id="845" name="直線コネクタ 844"/>
        <xdr:cNvCxnSpPr/>
      </xdr:nvCxnSpPr>
      <xdr:spPr>
        <a:xfrm>
          <a:off x="22072600" y="13485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35495</xdr:rowOff>
    </xdr:from>
    <xdr:ext cx="534377" cy="259045"/>
    <xdr:sp macro="" textlink="">
      <xdr:nvSpPr>
        <xdr:cNvPr id="846" name="繰出金最大値テキスト"/>
        <xdr:cNvSpPr txBox="1"/>
      </xdr:nvSpPr>
      <xdr:spPr>
        <a:xfrm>
          <a:off x="22212300" y="1186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88818</xdr:rowOff>
    </xdr:from>
    <xdr:to>
      <xdr:col>116</xdr:col>
      <xdr:colOff>152400</xdr:colOff>
      <xdr:row>70</xdr:row>
      <xdr:rowOff>88818</xdr:rowOff>
    </xdr:to>
    <xdr:cxnSp macro="">
      <xdr:nvCxnSpPr>
        <xdr:cNvPr id="847" name="直線コネクタ 846"/>
        <xdr:cNvCxnSpPr/>
      </xdr:nvCxnSpPr>
      <xdr:spPr>
        <a:xfrm>
          <a:off x="22072600" y="1209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112554</xdr:rowOff>
    </xdr:from>
    <xdr:to>
      <xdr:col>116</xdr:col>
      <xdr:colOff>63500</xdr:colOff>
      <xdr:row>78</xdr:row>
      <xdr:rowOff>130003</xdr:rowOff>
    </xdr:to>
    <xdr:cxnSp macro="">
      <xdr:nvCxnSpPr>
        <xdr:cNvPr id="848" name="直線コネクタ 847"/>
        <xdr:cNvCxnSpPr/>
      </xdr:nvCxnSpPr>
      <xdr:spPr>
        <a:xfrm flipV="1">
          <a:off x="21323300" y="13485654"/>
          <a:ext cx="838200" cy="1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50493</xdr:rowOff>
    </xdr:from>
    <xdr:ext cx="534377" cy="259045"/>
    <xdr:sp macro="" textlink="">
      <xdr:nvSpPr>
        <xdr:cNvPr id="849" name="繰出金平均値テキスト"/>
        <xdr:cNvSpPr txBox="1"/>
      </xdr:nvSpPr>
      <xdr:spPr>
        <a:xfrm>
          <a:off x="22212300" y="12737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27616</xdr:rowOff>
    </xdr:from>
    <xdr:to>
      <xdr:col>116</xdr:col>
      <xdr:colOff>114300</xdr:colOff>
      <xdr:row>75</xdr:row>
      <xdr:rowOff>129216</xdr:rowOff>
    </xdr:to>
    <xdr:sp macro="" textlink="">
      <xdr:nvSpPr>
        <xdr:cNvPr id="850" name="フローチャート: 判断 849"/>
        <xdr:cNvSpPr/>
      </xdr:nvSpPr>
      <xdr:spPr>
        <a:xfrm>
          <a:off x="221107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130003</xdr:rowOff>
    </xdr:from>
    <xdr:to>
      <xdr:col>111</xdr:col>
      <xdr:colOff>177800</xdr:colOff>
      <xdr:row>78</xdr:row>
      <xdr:rowOff>161761</xdr:rowOff>
    </xdr:to>
    <xdr:cxnSp macro="">
      <xdr:nvCxnSpPr>
        <xdr:cNvPr id="851" name="直線コネクタ 850"/>
        <xdr:cNvCxnSpPr/>
      </xdr:nvCxnSpPr>
      <xdr:spPr>
        <a:xfrm flipV="1">
          <a:off x="20434300" y="13503103"/>
          <a:ext cx="889000" cy="3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163843</xdr:rowOff>
    </xdr:from>
    <xdr:to>
      <xdr:col>112</xdr:col>
      <xdr:colOff>38100</xdr:colOff>
      <xdr:row>75</xdr:row>
      <xdr:rowOff>93993</xdr:rowOff>
    </xdr:to>
    <xdr:sp macro="" textlink="">
      <xdr:nvSpPr>
        <xdr:cNvPr id="852" name="フローチャート: 判断 851"/>
        <xdr:cNvSpPr/>
      </xdr:nvSpPr>
      <xdr:spPr>
        <a:xfrm>
          <a:off x="21272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110520</xdr:rowOff>
    </xdr:from>
    <xdr:ext cx="534377" cy="259045"/>
    <xdr:sp macro="" textlink="">
      <xdr:nvSpPr>
        <xdr:cNvPr id="853" name="テキスト ボックス 852"/>
        <xdr:cNvSpPr txBox="1"/>
      </xdr:nvSpPr>
      <xdr:spPr>
        <a:xfrm>
          <a:off x="21056111" y="126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161761</xdr:rowOff>
    </xdr:from>
    <xdr:to>
      <xdr:col>107</xdr:col>
      <xdr:colOff>50800</xdr:colOff>
      <xdr:row>78</xdr:row>
      <xdr:rowOff>161761</xdr:rowOff>
    </xdr:to>
    <xdr:cxnSp macro="">
      <xdr:nvCxnSpPr>
        <xdr:cNvPr id="854" name="直線コネクタ 853"/>
        <xdr:cNvCxnSpPr/>
      </xdr:nvCxnSpPr>
      <xdr:spPr>
        <a:xfrm>
          <a:off x="19545300" y="13534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146774</xdr:rowOff>
    </xdr:from>
    <xdr:to>
      <xdr:col>107</xdr:col>
      <xdr:colOff>101600</xdr:colOff>
      <xdr:row>75</xdr:row>
      <xdr:rowOff>76924</xdr:rowOff>
    </xdr:to>
    <xdr:sp macro="" textlink="">
      <xdr:nvSpPr>
        <xdr:cNvPr id="855" name="フローチャート: 判断 854"/>
        <xdr:cNvSpPr/>
      </xdr:nvSpPr>
      <xdr:spPr>
        <a:xfrm>
          <a:off x="20383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93451</xdr:rowOff>
    </xdr:from>
    <xdr:ext cx="534377" cy="259045"/>
    <xdr:sp macro="" textlink="">
      <xdr:nvSpPr>
        <xdr:cNvPr id="856" name="テキスト ボックス 855"/>
        <xdr:cNvSpPr txBox="1"/>
      </xdr:nvSpPr>
      <xdr:spPr>
        <a:xfrm>
          <a:off x="20167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130366</xdr:rowOff>
    </xdr:from>
    <xdr:to>
      <xdr:col>102</xdr:col>
      <xdr:colOff>114300</xdr:colOff>
      <xdr:row>78</xdr:row>
      <xdr:rowOff>161761</xdr:rowOff>
    </xdr:to>
    <xdr:cxnSp macro="">
      <xdr:nvCxnSpPr>
        <xdr:cNvPr id="857" name="直線コネクタ 856"/>
        <xdr:cNvCxnSpPr/>
      </xdr:nvCxnSpPr>
      <xdr:spPr>
        <a:xfrm>
          <a:off x="18656300" y="13503466"/>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143783</xdr:rowOff>
    </xdr:from>
    <xdr:to>
      <xdr:col>102</xdr:col>
      <xdr:colOff>165100</xdr:colOff>
      <xdr:row>75</xdr:row>
      <xdr:rowOff>73933</xdr:rowOff>
    </xdr:to>
    <xdr:sp macro="" textlink="">
      <xdr:nvSpPr>
        <xdr:cNvPr id="858" name="フローチャート: 判断 857"/>
        <xdr:cNvSpPr/>
      </xdr:nvSpPr>
      <xdr:spPr>
        <a:xfrm>
          <a:off x="19494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90460</xdr:rowOff>
    </xdr:from>
    <xdr:ext cx="534377" cy="259045"/>
    <xdr:sp macro="" textlink="">
      <xdr:nvSpPr>
        <xdr:cNvPr id="859" name="テキスト ボックス 858"/>
        <xdr:cNvSpPr txBox="1"/>
      </xdr:nvSpPr>
      <xdr:spPr>
        <a:xfrm>
          <a:off x="19278111" y="126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99702</xdr:rowOff>
    </xdr:from>
    <xdr:to>
      <xdr:col>98</xdr:col>
      <xdr:colOff>38100</xdr:colOff>
      <xdr:row>75</xdr:row>
      <xdr:rowOff>29852</xdr:rowOff>
    </xdr:to>
    <xdr:sp macro="" textlink="">
      <xdr:nvSpPr>
        <xdr:cNvPr id="860" name="フローチャート: 判断 859"/>
        <xdr:cNvSpPr/>
      </xdr:nvSpPr>
      <xdr:spPr>
        <a:xfrm>
          <a:off x="18605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46379</xdr:rowOff>
    </xdr:from>
    <xdr:ext cx="534377" cy="259045"/>
    <xdr:sp macro="" textlink="">
      <xdr:nvSpPr>
        <xdr:cNvPr id="861" name="テキスト ボックス 860"/>
        <xdr:cNvSpPr txBox="1"/>
      </xdr:nvSpPr>
      <xdr:spPr>
        <a:xfrm>
          <a:off x="18389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61754</xdr:rowOff>
    </xdr:from>
    <xdr:to>
      <xdr:col>116</xdr:col>
      <xdr:colOff>114300</xdr:colOff>
      <xdr:row>78</xdr:row>
      <xdr:rowOff>163354</xdr:rowOff>
    </xdr:to>
    <xdr:sp macro="" textlink="">
      <xdr:nvSpPr>
        <xdr:cNvPr id="867" name="楕円 866"/>
        <xdr:cNvSpPr/>
      </xdr:nvSpPr>
      <xdr:spPr>
        <a:xfrm>
          <a:off x="22110700" y="134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148131</xdr:rowOff>
    </xdr:from>
    <xdr:ext cx="534377" cy="259045"/>
    <xdr:sp macro="" textlink="">
      <xdr:nvSpPr>
        <xdr:cNvPr id="868" name="繰出金該当値テキスト"/>
        <xdr:cNvSpPr txBox="1"/>
      </xdr:nvSpPr>
      <xdr:spPr>
        <a:xfrm>
          <a:off x="22212300" y="1334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79203</xdr:rowOff>
    </xdr:from>
    <xdr:to>
      <xdr:col>112</xdr:col>
      <xdr:colOff>38100</xdr:colOff>
      <xdr:row>79</xdr:row>
      <xdr:rowOff>9353</xdr:rowOff>
    </xdr:to>
    <xdr:sp macro="" textlink="">
      <xdr:nvSpPr>
        <xdr:cNvPr id="869" name="楕円 868"/>
        <xdr:cNvSpPr/>
      </xdr:nvSpPr>
      <xdr:spPr>
        <a:xfrm>
          <a:off x="21272500" y="1345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480</xdr:rowOff>
    </xdr:from>
    <xdr:ext cx="534377" cy="259045"/>
    <xdr:sp macro="" textlink="">
      <xdr:nvSpPr>
        <xdr:cNvPr id="870" name="テキスト ボックス 869"/>
        <xdr:cNvSpPr txBox="1"/>
      </xdr:nvSpPr>
      <xdr:spPr>
        <a:xfrm>
          <a:off x="21056111" y="1354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110961</xdr:rowOff>
    </xdr:from>
    <xdr:to>
      <xdr:col>107</xdr:col>
      <xdr:colOff>101600</xdr:colOff>
      <xdr:row>79</xdr:row>
      <xdr:rowOff>41111</xdr:rowOff>
    </xdr:to>
    <xdr:sp macro="" textlink="">
      <xdr:nvSpPr>
        <xdr:cNvPr id="871" name="楕円 870"/>
        <xdr:cNvSpPr/>
      </xdr:nvSpPr>
      <xdr:spPr>
        <a:xfrm>
          <a:off x="20383500" y="134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32238</xdr:rowOff>
    </xdr:from>
    <xdr:ext cx="534377" cy="259045"/>
    <xdr:sp macro="" textlink="">
      <xdr:nvSpPr>
        <xdr:cNvPr id="872" name="テキスト ボックス 871"/>
        <xdr:cNvSpPr txBox="1"/>
      </xdr:nvSpPr>
      <xdr:spPr>
        <a:xfrm>
          <a:off x="20167111" y="1357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110961</xdr:rowOff>
    </xdr:from>
    <xdr:to>
      <xdr:col>102</xdr:col>
      <xdr:colOff>165100</xdr:colOff>
      <xdr:row>79</xdr:row>
      <xdr:rowOff>41111</xdr:rowOff>
    </xdr:to>
    <xdr:sp macro="" textlink="">
      <xdr:nvSpPr>
        <xdr:cNvPr id="873" name="楕円 872"/>
        <xdr:cNvSpPr/>
      </xdr:nvSpPr>
      <xdr:spPr>
        <a:xfrm>
          <a:off x="19494500" y="134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32238</xdr:rowOff>
    </xdr:from>
    <xdr:ext cx="534377" cy="259045"/>
    <xdr:sp macro="" textlink="">
      <xdr:nvSpPr>
        <xdr:cNvPr id="874" name="テキスト ボックス 873"/>
        <xdr:cNvSpPr txBox="1"/>
      </xdr:nvSpPr>
      <xdr:spPr>
        <a:xfrm>
          <a:off x="19278111" y="1357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79566</xdr:rowOff>
    </xdr:from>
    <xdr:to>
      <xdr:col>98</xdr:col>
      <xdr:colOff>38100</xdr:colOff>
      <xdr:row>79</xdr:row>
      <xdr:rowOff>9716</xdr:rowOff>
    </xdr:to>
    <xdr:sp macro="" textlink="">
      <xdr:nvSpPr>
        <xdr:cNvPr id="875" name="楕円 874"/>
        <xdr:cNvSpPr/>
      </xdr:nvSpPr>
      <xdr:spPr>
        <a:xfrm>
          <a:off x="18605500" y="1345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843</xdr:rowOff>
    </xdr:from>
    <xdr:ext cx="534377" cy="259045"/>
    <xdr:sp macro="" textlink="">
      <xdr:nvSpPr>
        <xdr:cNvPr id="876" name="テキスト ボックス 875"/>
        <xdr:cNvSpPr txBox="1"/>
      </xdr:nvSpPr>
      <xdr:spPr>
        <a:xfrm>
          <a:off x="18389111" y="1354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は、類似団体平均、長野県平均より低い費目が多く、効率の良い財政運営となっている。人件費・物件費については、会計年度任用職員関連費を物件費から人件費に移行したため、前年度までと傾向が異なっている。補助費・扶助費については、新型コロナ関係の給付金等により、前年度より大幅増となっている。投資及び出資金は、公共下水道事業の本管敷設を最近まで行っており、下水道事業債の償還費などの繰出金が多額となっているため、類似団体より高水準で推移しており、今後も当分の間横ばいの状況が続くものと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15,754
15,417
40.99
8,580,939
8,067,857
477,360
4,547,468
5,555,273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75311</xdr:rowOff>
    </xdr:from>
    <xdr:to>
      <xdr:col>24</xdr:col>
      <xdr:colOff>62865</xdr:colOff>
      <xdr:row>39</xdr:row>
      <xdr:rowOff>4064</xdr:rowOff>
    </xdr:to>
    <xdr:cxnSp macro="">
      <xdr:nvCxnSpPr>
        <xdr:cNvPr id="56" name="直線コネクタ 55"/>
        <xdr:cNvCxnSpPr/>
      </xdr:nvCxnSpPr>
      <xdr:spPr>
        <a:xfrm flipV="1">
          <a:off x="4633595" y="5390261"/>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7891</xdr:rowOff>
    </xdr:from>
    <xdr:ext cx="469744" cy="259045"/>
    <xdr:sp macro="" textlink="">
      <xdr:nvSpPr>
        <xdr:cNvPr id="57" name="議会費最小値テキスト"/>
        <xdr:cNvSpPr txBox="1"/>
      </xdr:nvSpPr>
      <xdr:spPr>
        <a:xfrm>
          <a:off x="4686300" y="669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4064</xdr:rowOff>
    </xdr:from>
    <xdr:to>
      <xdr:col>24</xdr:col>
      <xdr:colOff>152400</xdr:colOff>
      <xdr:row>39</xdr:row>
      <xdr:rowOff>4064</xdr:rowOff>
    </xdr:to>
    <xdr:cxnSp macro="">
      <xdr:nvCxnSpPr>
        <xdr:cNvPr id="58" name="直線コネクタ 57"/>
        <xdr:cNvCxnSpPr/>
      </xdr:nvCxnSpPr>
      <xdr:spPr>
        <a:xfrm>
          <a:off x="4546600" y="669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21988</xdr:rowOff>
    </xdr:from>
    <xdr:ext cx="469744" cy="259045"/>
    <xdr:sp macro="" textlink="">
      <xdr:nvSpPr>
        <xdr:cNvPr id="59" name="議会費最大値テキスト"/>
        <xdr:cNvSpPr txBox="1"/>
      </xdr:nvSpPr>
      <xdr:spPr>
        <a:xfrm>
          <a:off x="4686300" y="51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75311</xdr:rowOff>
    </xdr:from>
    <xdr:to>
      <xdr:col>24</xdr:col>
      <xdr:colOff>152400</xdr:colOff>
      <xdr:row>31</xdr:row>
      <xdr:rowOff>75311</xdr:rowOff>
    </xdr:to>
    <xdr:cxnSp macro="">
      <xdr:nvCxnSpPr>
        <xdr:cNvPr id="60" name="直線コネクタ 59"/>
        <xdr:cNvCxnSpPr/>
      </xdr:nvCxnSpPr>
      <xdr:spPr>
        <a:xfrm>
          <a:off x="4546600" y="539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87884</xdr:rowOff>
    </xdr:from>
    <xdr:to>
      <xdr:col>24</xdr:col>
      <xdr:colOff>63500</xdr:colOff>
      <xdr:row>38</xdr:row>
      <xdr:rowOff>107315</xdr:rowOff>
    </xdr:to>
    <xdr:cxnSp macro="">
      <xdr:nvCxnSpPr>
        <xdr:cNvPr id="61" name="直線コネクタ 60"/>
        <xdr:cNvCxnSpPr/>
      </xdr:nvCxnSpPr>
      <xdr:spPr>
        <a:xfrm flipV="1">
          <a:off x="3797300" y="6602984"/>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469744" cy="259045"/>
    <xdr:sp macro="" textlink="">
      <xdr:nvSpPr>
        <xdr:cNvPr id="62" name="議会費平均値テキスト"/>
        <xdr:cNvSpPr txBox="1"/>
      </xdr:nvSpPr>
      <xdr:spPr>
        <a:xfrm>
          <a:off x="4686300" y="6017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107315</xdr:rowOff>
    </xdr:from>
    <xdr:to>
      <xdr:col>19</xdr:col>
      <xdr:colOff>177800</xdr:colOff>
      <xdr:row>38</xdr:row>
      <xdr:rowOff>109982</xdr:rowOff>
    </xdr:to>
    <xdr:cxnSp macro="">
      <xdr:nvCxnSpPr>
        <xdr:cNvPr id="64" name="直線コネクタ 63"/>
        <xdr:cNvCxnSpPr/>
      </xdr:nvCxnSpPr>
      <xdr:spPr>
        <a:xfrm flipV="1">
          <a:off x="2908300" y="662241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5080</xdr:rowOff>
    </xdr:from>
    <xdr:to>
      <xdr:col>20</xdr:col>
      <xdr:colOff>38100</xdr:colOff>
      <xdr:row>35</xdr:row>
      <xdr:rowOff>106680</xdr:rowOff>
    </xdr:to>
    <xdr:sp macro="" textlink="">
      <xdr:nvSpPr>
        <xdr:cNvPr id="65" name="フローチャート: 判断 64"/>
        <xdr:cNvSpPr/>
      </xdr:nvSpPr>
      <xdr:spPr>
        <a:xfrm>
          <a:off x="3746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123207</xdr:rowOff>
    </xdr:from>
    <xdr:ext cx="469744" cy="259045"/>
    <xdr:sp macro="" textlink="">
      <xdr:nvSpPr>
        <xdr:cNvPr id="66" name="テキスト ボックス 65"/>
        <xdr:cNvSpPr txBox="1"/>
      </xdr:nvSpPr>
      <xdr:spPr>
        <a:xfrm>
          <a:off x="3562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37211</xdr:rowOff>
    </xdr:from>
    <xdr:to>
      <xdr:col>15</xdr:col>
      <xdr:colOff>50800</xdr:colOff>
      <xdr:row>38</xdr:row>
      <xdr:rowOff>109982</xdr:rowOff>
    </xdr:to>
    <xdr:cxnSp macro="">
      <xdr:nvCxnSpPr>
        <xdr:cNvPr id="67" name="直線コネクタ 66"/>
        <xdr:cNvCxnSpPr/>
      </xdr:nvCxnSpPr>
      <xdr:spPr>
        <a:xfrm>
          <a:off x="2019300" y="6209411"/>
          <a:ext cx="889000" cy="41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69" name="テキスト ボックス 68"/>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37211</xdr:rowOff>
    </xdr:from>
    <xdr:to>
      <xdr:col>10</xdr:col>
      <xdr:colOff>114300</xdr:colOff>
      <xdr:row>38</xdr:row>
      <xdr:rowOff>132842</xdr:rowOff>
    </xdr:to>
    <xdr:cxnSp macro="">
      <xdr:nvCxnSpPr>
        <xdr:cNvPr id="70" name="直線コネクタ 69"/>
        <xdr:cNvCxnSpPr/>
      </xdr:nvCxnSpPr>
      <xdr:spPr>
        <a:xfrm flipV="1">
          <a:off x="1130300" y="6209411"/>
          <a:ext cx="889000" cy="43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30607</xdr:rowOff>
    </xdr:from>
    <xdr:to>
      <xdr:col>6</xdr:col>
      <xdr:colOff>38100</xdr:colOff>
      <xdr:row>35</xdr:row>
      <xdr:rowOff>132207</xdr:rowOff>
    </xdr:to>
    <xdr:sp macro="" textlink="">
      <xdr:nvSpPr>
        <xdr:cNvPr id="73" name="フローチャート: 判断 72"/>
        <xdr:cNvSpPr/>
      </xdr:nvSpPr>
      <xdr:spPr>
        <a:xfrm>
          <a:off x="1079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148734</xdr:rowOff>
    </xdr:from>
    <xdr:ext cx="469744" cy="259045"/>
    <xdr:sp macro="" textlink="">
      <xdr:nvSpPr>
        <xdr:cNvPr id="74" name="テキスト ボックス 73"/>
        <xdr:cNvSpPr txBox="1"/>
      </xdr:nvSpPr>
      <xdr:spPr>
        <a:xfrm>
          <a:off x="895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37084</xdr:rowOff>
    </xdr:from>
    <xdr:to>
      <xdr:col>24</xdr:col>
      <xdr:colOff>114300</xdr:colOff>
      <xdr:row>38</xdr:row>
      <xdr:rowOff>138684</xdr:rowOff>
    </xdr:to>
    <xdr:sp macro="" textlink="">
      <xdr:nvSpPr>
        <xdr:cNvPr id="80" name="楕円 79"/>
        <xdr:cNvSpPr/>
      </xdr:nvSpPr>
      <xdr:spPr>
        <a:xfrm>
          <a:off x="4584700" y="65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123461</xdr:rowOff>
    </xdr:from>
    <xdr:ext cx="469744" cy="259045"/>
    <xdr:sp macro="" textlink="">
      <xdr:nvSpPr>
        <xdr:cNvPr id="81" name="議会費該当値テキスト"/>
        <xdr:cNvSpPr txBox="1"/>
      </xdr:nvSpPr>
      <xdr:spPr>
        <a:xfrm>
          <a:off x="4686300" y="646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56515</xdr:rowOff>
    </xdr:from>
    <xdr:to>
      <xdr:col>20</xdr:col>
      <xdr:colOff>38100</xdr:colOff>
      <xdr:row>38</xdr:row>
      <xdr:rowOff>158115</xdr:rowOff>
    </xdr:to>
    <xdr:sp macro="" textlink="">
      <xdr:nvSpPr>
        <xdr:cNvPr id="82" name="楕円 81"/>
        <xdr:cNvSpPr/>
      </xdr:nvSpPr>
      <xdr:spPr>
        <a:xfrm>
          <a:off x="3746500" y="65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149242</xdr:rowOff>
    </xdr:from>
    <xdr:ext cx="469744" cy="259045"/>
    <xdr:sp macro="" textlink="">
      <xdr:nvSpPr>
        <xdr:cNvPr id="83" name="テキスト ボックス 82"/>
        <xdr:cNvSpPr txBox="1"/>
      </xdr:nvSpPr>
      <xdr:spPr>
        <a:xfrm>
          <a:off x="3562428" y="666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59182</xdr:rowOff>
    </xdr:from>
    <xdr:to>
      <xdr:col>15</xdr:col>
      <xdr:colOff>101600</xdr:colOff>
      <xdr:row>38</xdr:row>
      <xdr:rowOff>160782</xdr:rowOff>
    </xdr:to>
    <xdr:sp macro="" textlink="">
      <xdr:nvSpPr>
        <xdr:cNvPr id="84" name="楕円 83"/>
        <xdr:cNvSpPr/>
      </xdr:nvSpPr>
      <xdr:spPr>
        <a:xfrm>
          <a:off x="2857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151909</xdr:rowOff>
    </xdr:from>
    <xdr:ext cx="469744" cy="259045"/>
    <xdr:sp macro="" textlink="">
      <xdr:nvSpPr>
        <xdr:cNvPr id="85" name="テキスト ボックス 84"/>
        <xdr:cNvSpPr txBox="1"/>
      </xdr:nvSpPr>
      <xdr:spPr>
        <a:xfrm>
          <a:off x="2673428" y="666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157861</xdr:rowOff>
    </xdr:from>
    <xdr:to>
      <xdr:col>10</xdr:col>
      <xdr:colOff>165100</xdr:colOff>
      <xdr:row>36</xdr:row>
      <xdr:rowOff>88011</xdr:rowOff>
    </xdr:to>
    <xdr:sp macro="" textlink="">
      <xdr:nvSpPr>
        <xdr:cNvPr id="86" name="楕円 85"/>
        <xdr:cNvSpPr/>
      </xdr:nvSpPr>
      <xdr:spPr>
        <a:xfrm>
          <a:off x="1968500" y="615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79138</xdr:rowOff>
    </xdr:from>
    <xdr:ext cx="469744" cy="259045"/>
    <xdr:sp macro="" textlink="">
      <xdr:nvSpPr>
        <xdr:cNvPr id="87" name="テキスト ボックス 86"/>
        <xdr:cNvSpPr txBox="1"/>
      </xdr:nvSpPr>
      <xdr:spPr>
        <a:xfrm>
          <a:off x="1784428" y="625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82042</xdr:rowOff>
    </xdr:from>
    <xdr:to>
      <xdr:col>6</xdr:col>
      <xdr:colOff>38100</xdr:colOff>
      <xdr:row>39</xdr:row>
      <xdr:rowOff>12192</xdr:rowOff>
    </xdr:to>
    <xdr:sp macro="" textlink="">
      <xdr:nvSpPr>
        <xdr:cNvPr id="88" name="楕円 87"/>
        <xdr:cNvSpPr/>
      </xdr:nvSpPr>
      <xdr:spPr>
        <a:xfrm>
          <a:off x="1079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3319</xdr:rowOff>
    </xdr:from>
    <xdr:ext cx="469744" cy="259045"/>
    <xdr:sp macro="" textlink="">
      <xdr:nvSpPr>
        <xdr:cNvPr id="89" name="テキスト ボックス 88"/>
        <xdr:cNvSpPr txBox="1"/>
      </xdr:nvSpPr>
      <xdr:spPr>
        <a:xfrm>
          <a:off x="895428" y="668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67901</xdr:rowOff>
    </xdr:from>
    <xdr:to>
      <xdr:col>24</xdr:col>
      <xdr:colOff>62865</xdr:colOff>
      <xdr:row>54</xdr:row>
      <xdr:rowOff>155304</xdr:rowOff>
    </xdr:to>
    <xdr:cxnSp macro="">
      <xdr:nvCxnSpPr>
        <xdr:cNvPr id="111" name="直線コネクタ 110"/>
        <xdr:cNvCxnSpPr/>
      </xdr:nvCxnSpPr>
      <xdr:spPr>
        <a:xfrm flipV="1">
          <a:off x="4633595" y="8640401"/>
          <a:ext cx="1270" cy="77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159131</xdr:rowOff>
    </xdr:from>
    <xdr:ext cx="599010" cy="259045"/>
    <xdr:sp macro="" textlink="">
      <xdr:nvSpPr>
        <xdr:cNvPr id="112" name="総務費最小値テキスト"/>
        <xdr:cNvSpPr txBox="1"/>
      </xdr:nvSpPr>
      <xdr:spPr>
        <a:xfrm>
          <a:off x="4686300" y="94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155304</xdr:rowOff>
    </xdr:from>
    <xdr:to>
      <xdr:col>24</xdr:col>
      <xdr:colOff>152400</xdr:colOff>
      <xdr:row>54</xdr:row>
      <xdr:rowOff>155304</xdr:rowOff>
    </xdr:to>
    <xdr:cxnSp macro="">
      <xdr:nvCxnSpPr>
        <xdr:cNvPr id="113" name="直線コネクタ 112"/>
        <xdr:cNvCxnSpPr/>
      </xdr:nvCxnSpPr>
      <xdr:spPr>
        <a:xfrm>
          <a:off x="4546600" y="941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14578</xdr:rowOff>
    </xdr:from>
    <xdr:ext cx="599010" cy="259045"/>
    <xdr:sp macro="" textlink="">
      <xdr:nvSpPr>
        <xdr:cNvPr id="114" name="総務費最大値テキスト"/>
        <xdr:cNvSpPr txBox="1"/>
      </xdr:nvSpPr>
      <xdr:spPr>
        <a:xfrm>
          <a:off x="4686300" y="841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315,704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67901</xdr:rowOff>
    </xdr:from>
    <xdr:to>
      <xdr:col>24</xdr:col>
      <xdr:colOff>152400</xdr:colOff>
      <xdr:row>50</xdr:row>
      <xdr:rowOff>67901</xdr:rowOff>
    </xdr:to>
    <xdr:cxnSp macro="">
      <xdr:nvCxnSpPr>
        <xdr:cNvPr id="115" name="直線コネクタ 114"/>
        <xdr:cNvCxnSpPr/>
      </xdr:nvCxnSpPr>
      <xdr:spPr>
        <a:xfrm>
          <a:off x="4546600" y="864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104807</xdr:rowOff>
    </xdr:from>
    <xdr:to>
      <xdr:col>24</xdr:col>
      <xdr:colOff>63500</xdr:colOff>
      <xdr:row>57</xdr:row>
      <xdr:rowOff>39967</xdr:rowOff>
    </xdr:to>
    <xdr:cxnSp macro="">
      <xdr:nvCxnSpPr>
        <xdr:cNvPr id="116" name="直線コネクタ 115"/>
        <xdr:cNvCxnSpPr/>
      </xdr:nvCxnSpPr>
      <xdr:spPr>
        <a:xfrm flipV="1">
          <a:off x="3797300" y="9363107"/>
          <a:ext cx="838200" cy="44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76056</xdr:rowOff>
    </xdr:from>
    <xdr:ext cx="599010" cy="259045"/>
    <xdr:sp macro="" textlink="">
      <xdr:nvSpPr>
        <xdr:cNvPr id="117" name="総務費平均値テキスト"/>
        <xdr:cNvSpPr txBox="1"/>
      </xdr:nvSpPr>
      <xdr:spPr>
        <a:xfrm>
          <a:off x="4686300" y="89914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53179</xdr:rowOff>
    </xdr:from>
    <xdr:to>
      <xdr:col>24</xdr:col>
      <xdr:colOff>114300</xdr:colOff>
      <xdr:row>53</xdr:row>
      <xdr:rowOff>154779</xdr:rowOff>
    </xdr:to>
    <xdr:sp macro="" textlink="">
      <xdr:nvSpPr>
        <xdr:cNvPr id="118" name="フローチャート: 判断 117"/>
        <xdr:cNvSpPr/>
      </xdr:nvSpPr>
      <xdr:spPr>
        <a:xfrm>
          <a:off x="45847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39967</xdr:rowOff>
    </xdr:from>
    <xdr:to>
      <xdr:col>19</xdr:col>
      <xdr:colOff>177800</xdr:colOff>
      <xdr:row>57</xdr:row>
      <xdr:rowOff>53344</xdr:rowOff>
    </xdr:to>
    <xdr:cxnSp macro="">
      <xdr:nvCxnSpPr>
        <xdr:cNvPr id="119" name="直線コネクタ 118"/>
        <xdr:cNvCxnSpPr/>
      </xdr:nvCxnSpPr>
      <xdr:spPr>
        <a:xfrm flipV="1">
          <a:off x="2908300" y="9812617"/>
          <a:ext cx="889000" cy="1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12236</xdr:rowOff>
    </xdr:from>
    <xdr:to>
      <xdr:col>20</xdr:col>
      <xdr:colOff>38100</xdr:colOff>
      <xdr:row>56</xdr:row>
      <xdr:rowOff>113836</xdr:rowOff>
    </xdr:to>
    <xdr:sp macro="" textlink="">
      <xdr:nvSpPr>
        <xdr:cNvPr id="120" name="フローチャート: 判断 119"/>
        <xdr:cNvSpPr/>
      </xdr:nvSpPr>
      <xdr:spPr>
        <a:xfrm>
          <a:off x="37465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130363</xdr:rowOff>
    </xdr:from>
    <xdr:ext cx="534377" cy="259045"/>
    <xdr:sp macro="" textlink="">
      <xdr:nvSpPr>
        <xdr:cNvPr id="121" name="テキスト ボックス 120"/>
        <xdr:cNvSpPr txBox="1"/>
      </xdr:nvSpPr>
      <xdr:spPr>
        <a:xfrm>
          <a:off x="3530111" y="938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51776</xdr:rowOff>
    </xdr:from>
    <xdr:to>
      <xdr:col>15</xdr:col>
      <xdr:colOff>50800</xdr:colOff>
      <xdr:row>57</xdr:row>
      <xdr:rowOff>53344</xdr:rowOff>
    </xdr:to>
    <xdr:cxnSp macro="">
      <xdr:nvCxnSpPr>
        <xdr:cNvPr id="122" name="直線コネクタ 121"/>
        <xdr:cNvCxnSpPr/>
      </xdr:nvCxnSpPr>
      <xdr:spPr>
        <a:xfrm>
          <a:off x="2019300" y="9824426"/>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135320</xdr:rowOff>
    </xdr:from>
    <xdr:to>
      <xdr:col>15</xdr:col>
      <xdr:colOff>101600</xdr:colOff>
      <xdr:row>56</xdr:row>
      <xdr:rowOff>65470</xdr:rowOff>
    </xdr:to>
    <xdr:sp macro="" textlink="">
      <xdr:nvSpPr>
        <xdr:cNvPr id="123" name="フローチャート: 判断 122"/>
        <xdr:cNvSpPr/>
      </xdr:nvSpPr>
      <xdr:spPr>
        <a:xfrm>
          <a:off x="2857500" y="95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81997</xdr:rowOff>
    </xdr:from>
    <xdr:ext cx="599010" cy="259045"/>
    <xdr:sp macro="" textlink="">
      <xdr:nvSpPr>
        <xdr:cNvPr id="124" name="テキスト ボックス 123"/>
        <xdr:cNvSpPr txBox="1"/>
      </xdr:nvSpPr>
      <xdr:spPr>
        <a:xfrm>
          <a:off x="2608795" y="93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51776</xdr:rowOff>
    </xdr:from>
    <xdr:to>
      <xdr:col>10</xdr:col>
      <xdr:colOff>114300</xdr:colOff>
      <xdr:row>57</xdr:row>
      <xdr:rowOff>81266</xdr:rowOff>
    </xdr:to>
    <xdr:cxnSp macro="">
      <xdr:nvCxnSpPr>
        <xdr:cNvPr id="125" name="直線コネクタ 124"/>
        <xdr:cNvCxnSpPr/>
      </xdr:nvCxnSpPr>
      <xdr:spPr>
        <a:xfrm flipV="1">
          <a:off x="1130300" y="9824426"/>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9599</xdr:rowOff>
    </xdr:from>
    <xdr:to>
      <xdr:col>10</xdr:col>
      <xdr:colOff>165100</xdr:colOff>
      <xdr:row>56</xdr:row>
      <xdr:rowOff>111199</xdr:rowOff>
    </xdr:to>
    <xdr:sp macro="" textlink="">
      <xdr:nvSpPr>
        <xdr:cNvPr id="126" name="フローチャート: 判断 125"/>
        <xdr:cNvSpPr/>
      </xdr:nvSpPr>
      <xdr:spPr>
        <a:xfrm>
          <a:off x="1968500" y="961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127726</xdr:rowOff>
    </xdr:from>
    <xdr:ext cx="534377" cy="259045"/>
    <xdr:sp macro="" textlink="">
      <xdr:nvSpPr>
        <xdr:cNvPr id="127" name="テキスト ボックス 126"/>
        <xdr:cNvSpPr txBox="1"/>
      </xdr:nvSpPr>
      <xdr:spPr>
        <a:xfrm>
          <a:off x="1752111" y="938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111083</xdr:rowOff>
    </xdr:from>
    <xdr:to>
      <xdr:col>6</xdr:col>
      <xdr:colOff>38100</xdr:colOff>
      <xdr:row>56</xdr:row>
      <xdr:rowOff>41233</xdr:rowOff>
    </xdr:to>
    <xdr:sp macro="" textlink="">
      <xdr:nvSpPr>
        <xdr:cNvPr id="128" name="フローチャート: 判断 127"/>
        <xdr:cNvSpPr/>
      </xdr:nvSpPr>
      <xdr:spPr>
        <a:xfrm>
          <a:off x="1079500" y="954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57760</xdr:rowOff>
    </xdr:from>
    <xdr:ext cx="599010" cy="259045"/>
    <xdr:sp macro="" textlink="">
      <xdr:nvSpPr>
        <xdr:cNvPr id="129" name="テキスト ボックス 128"/>
        <xdr:cNvSpPr txBox="1"/>
      </xdr:nvSpPr>
      <xdr:spPr>
        <a:xfrm>
          <a:off x="830795" y="931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54007</xdr:rowOff>
    </xdr:from>
    <xdr:to>
      <xdr:col>24</xdr:col>
      <xdr:colOff>114300</xdr:colOff>
      <xdr:row>54</xdr:row>
      <xdr:rowOff>155607</xdr:rowOff>
    </xdr:to>
    <xdr:sp macro="" textlink="">
      <xdr:nvSpPr>
        <xdr:cNvPr id="135" name="楕円 134"/>
        <xdr:cNvSpPr/>
      </xdr:nvSpPr>
      <xdr:spPr>
        <a:xfrm>
          <a:off x="4584700" y="931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140384</xdr:rowOff>
    </xdr:from>
    <xdr:ext cx="599010" cy="259045"/>
    <xdr:sp macro="" textlink="">
      <xdr:nvSpPr>
        <xdr:cNvPr id="136" name="総務費該当値テキスト"/>
        <xdr:cNvSpPr txBox="1"/>
      </xdr:nvSpPr>
      <xdr:spPr>
        <a:xfrm>
          <a:off x="4686300" y="922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160617</xdr:rowOff>
    </xdr:from>
    <xdr:to>
      <xdr:col>20</xdr:col>
      <xdr:colOff>38100</xdr:colOff>
      <xdr:row>57</xdr:row>
      <xdr:rowOff>90767</xdr:rowOff>
    </xdr:to>
    <xdr:sp macro="" textlink="">
      <xdr:nvSpPr>
        <xdr:cNvPr id="137" name="楕円 136"/>
        <xdr:cNvSpPr/>
      </xdr:nvSpPr>
      <xdr:spPr>
        <a:xfrm>
          <a:off x="3746500" y="97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81894</xdr:rowOff>
    </xdr:from>
    <xdr:ext cx="534377" cy="259045"/>
    <xdr:sp macro="" textlink="">
      <xdr:nvSpPr>
        <xdr:cNvPr id="138" name="テキスト ボックス 137"/>
        <xdr:cNvSpPr txBox="1"/>
      </xdr:nvSpPr>
      <xdr:spPr>
        <a:xfrm>
          <a:off x="3530111" y="985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2544</xdr:rowOff>
    </xdr:from>
    <xdr:to>
      <xdr:col>15</xdr:col>
      <xdr:colOff>101600</xdr:colOff>
      <xdr:row>57</xdr:row>
      <xdr:rowOff>104144</xdr:rowOff>
    </xdr:to>
    <xdr:sp macro="" textlink="">
      <xdr:nvSpPr>
        <xdr:cNvPr id="139" name="楕円 138"/>
        <xdr:cNvSpPr/>
      </xdr:nvSpPr>
      <xdr:spPr>
        <a:xfrm>
          <a:off x="2857500" y="977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95271</xdr:rowOff>
    </xdr:from>
    <xdr:ext cx="534377" cy="259045"/>
    <xdr:sp macro="" textlink="">
      <xdr:nvSpPr>
        <xdr:cNvPr id="140" name="テキスト ボックス 139"/>
        <xdr:cNvSpPr txBox="1"/>
      </xdr:nvSpPr>
      <xdr:spPr>
        <a:xfrm>
          <a:off x="2641111" y="986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976</xdr:rowOff>
    </xdr:from>
    <xdr:to>
      <xdr:col>10</xdr:col>
      <xdr:colOff>165100</xdr:colOff>
      <xdr:row>57</xdr:row>
      <xdr:rowOff>102576</xdr:rowOff>
    </xdr:to>
    <xdr:sp macro="" textlink="">
      <xdr:nvSpPr>
        <xdr:cNvPr id="141" name="楕円 140"/>
        <xdr:cNvSpPr/>
      </xdr:nvSpPr>
      <xdr:spPr>
        <a:xfrm>
          <a:off x="1968500" y="977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93703</xdr:rowOff>
    </xdr:from>
    <xdr:ext cx="534377" cy="259045"/>
    <xdr:sp macro="" textlink="">
      <xdr:nvSpPr>
        <xdr:cNvPr id="142" name="テキスト ボックス 141"/>
        <xdr:cNvSpPr txBox="1"/>
      </xdr:nvSpPr>
      <xdr:spPr>
        <a:xfrm>
          <a:off x="1752111" y="986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30466</xdr:rowOff>
    </xdr:from>
    <xdr:to>
      <xdr:col>6</xdr:col>
      <xdr:colOff>38100</xdr:colOff>
      <xdr:row>57</xdr:row>
      <xdr:rowOff>132066</xdr:rowOff>
    </xdr:to>
    <xdr:sp macro="" textlink="">
      <xdr:nvSpPr>
        <xdr:cNvPr id="143" name="楕円 142"/>
        <xdr:cNvSpPr/>
      </xdr:nvSpPr>
      <xdr:spPr>
        <a:xfrm>
          <a:off x="1079500" y="980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123193</xdr:rowOff>
    </xdr:from>
    <xdr:ext cx="534377" cy="259045"/>
    <xdr:sp macro="" textlink="">
      <xdr:nvSpPr>
        <xdr:cNvPr id="144" name="テキスト ボックス 143"/>
        <xdr:cNvSpPr txBox="1"/>
      </xdr:nvSpPr>
      <xdr:spPr>
        <a:xfrm>
          <a:off x="863111" y="989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83824</xdr:rowOff>
    </xdr:from>
    <xdr:to>
      <xdr:col>24</xdr:col>
      <xdr:colOff>62865</xdr:colOff>
      <xdr:row>78</xdr:row>
      <xdr:rowOff>147096</xdr:rowOff>
    </xdr:to>
    <xdr:cxnSp macro="">
      <xdr:nvCxnSpPr>
        <xdr:cNvPr id="171" name="直線コネクタ 170"/>
        <xdr:cNvCxnSpPr/>
      </xdr:nvCxnSpPr>
      <xdr:spPr>
        <a:xfrm flipV="1">
          <a:off x="4633595" y="11913874"/>
          <a:ext cx="1270" cy="160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150923</xdr:rowOff>
    </xdr:from>
    <xdr:ext cx="599010" cy="259045"/>
    <xdr:sp macro="" textlink="">
      <xdr:nvSpPr>
        <xdr:cNvPr id="172" name="民生費最小値テキスト"/>
        <xdr:cNvSpPr txBox="1"/>
      </xdr:nvSpPr>
      <xdr:spPr>
        <a:xfrm>
          <a:off x="4686300" y="1352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147096</xdr:rowOff>
    </xdr:from>
    <xdr:to>
      <xdr:col>24</xdr:col>
      <xdr:colOff>152400</xdr:colOff>
      <xdr:row>78</xdr:row>
      <xdr:rowOff>147096</xdr:rowOff>
    </xdr:to>
    <xdr:cxnSp macro="">
      <xdr:nvCxnSpPr>
        <xdr:cNvPr id="173" name="直線コネクタ 172"/>
        <xdr:cNvCxnSpPr/>
      </xdr:nvCxnSpPr>
      <xdr:spPr>
        <a:xfrm>
          <a:off x="4546600" y="1352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30501</xdr:rowOff>
    </xdr:from>
    <xdr:ext cx="599010" cy="259045"/>
    <xdr:sp macro="" textlink="">
      <xdr:nvSpPr>
        <xdr:cNvPr id="174" name="民生費最大値テキスト"/>
        <xdr:cNvSpPr txBox="1"/>
      </xdr:nvSpPr>
      <xdr:spPr>
        <a:xfrm>
          <a:off x="4686300" y="1168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83824</xdr:rowOff>
    </xdr:from>
    <xdr:to>
      <xdr:col>24</xdr:col>
      <xdr:colOff>152400</xdr:colOff>
      <xdr:row>69</xdr:row>
      <xdr:rowOff>83824</xdr:rowOff>
    </xdr:to>
    <xdr:cxnSp macro="">
      <xdr:nvCxnSpPr>
        <xdr:cNvPr id="175" name="直線コネクタ 174"/>
        <xdr:cNvCxnSpPr/>
      </xdr:nvCxnSpPr>
      <xdr:spPr>
        <a:xfrm>
          <a:off x="4546600" y="119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10509</xdr:rowOff>
    </xdr:from>
    <xdr:to>
      <xdr:col>24</xdr:col>
      <xdr:colOff>63500</xdr:colOff>
      <xdr:row>75</xdr:row>
      <xdr:rowOff>66973</xdr:rowOff>
    </xdr:to>
    <xdr:cxnSp macro="">
      <xdr:nvCxnSpPr>
        <xdr:cNvPr id="176" name="直線コネクタ 175"/>
        <xdr:cNvCxnSpPr/>
      </xdr:nvCxnSpPr>
      <xdr:spPr>
        <a:xfrm flipV="1">
          <a:off x="3797300" y="12869259"/>
          <a:ext cx="8382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115431</xdr:rowOff>
    </xdr:from>
    <xdr:ext cx="599010" cy="259045"/>
    <xdr:sp macro="" textlink="">
      <xdr:nvSpPr>
        <xdr:cNvPr id="177" name="民生費平均値テキスト"/>
        <xdr:cNvSpPr txBox="1"/>
      </xdr:nvSpPr>
      <xdr:spPr>
        <a:xfrm>
          <a:off x="4686300" y="128027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137004</xdr:rowOff>
    </xdr:from>
    <xdr:to>
      <xdr:col>24</xdr:col>
      <xdr:colOff>114300</xdr:colOff>
      <xdr:row>75</xdr:row>
      <xdr:rowOff>67154</xdr:rowOff>
    </xdr:to>
    <xdr:sp macro="" textlink="">
      <xdr:nvSpPr>
        <xdr:cNvPr id="178" name="フローチャート: 判断 177"/>
        <xdr:cNvSpPr/>
      </xdr:nvSpPr>
      <xdr:spPr>
        <a:xfrm>
          <a:off x="4584700" y="1282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66973</xdr:rowOff>
    </xdr:from>
    <xdr:to>
      <xdr:col>19</xdr:col>
      <xdr:colOff>177800</xdr:colOff>
      <xdr:row>76</xdr:row>
      <xdr:rowOff>69667</xdr:rowOff>
    </xdr:to>
    <xdr:cxnSp macro="">
      <xdr:nvCxnSpPr>
        <xdr:cNvPr id="179" name="直線コネクタ 178"/>
        <xdr:cNvCxnSpPr/>
      </xdr:nvCxnSpPr>
      <xdr:spPr>
        <a:xfrm flipV="1">
          <a:off x="2908300" y="12925723"/>
          <a:ext cx="889000" cy="17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46380</xdr:rowOff>
    </xdr:from>
    <xdr:to>
      <xdr:col>20</xdr:col>
      <xdr:colOff>38100</xdr:colOff>
      <xdr:row>75</xdr:row>
      <xdr:rowOff>147980</xdr:rowOff>
    </xdr:to>
    <xdr:sp macro="" textlink="">
      <xdr:nvSpPr>
        <xdr:cNvPr id="180" name="フローチャート: 判断 179"/>
        <xdr:cNvSpPr/>
      </xdr:nvSpPr>
      <xdr:spPr>
        <a:xfrm>
          <a:off x="3746500" y="129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139107</xdr:rowOff>
    </xdr:from>
    <xdr:ext cx="599010" cy="259045"/>
    <xdr:sp macro="" textlink="">
      <xdr:nvSpPr>
        <xdr:cNvPr id="181" name="テキスト ボックス 180"/>
        <xdr:cNvSpPr txBox="1"/>
      </xdr:nvSpPr>
      <xdr:spPr>
        <a:xfrm>
          <a:off x="3497795" y="1299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163327</xdr:rowOff>
    </xdr:from>
    <xdr:to>
      <xdr:col>15</xdr:col>
      <xdr:colOff>50800</xdr:colOff>
      <xdr:row>76</xdr:row>
      <xdr:rowOff>69667</xdr:rowOff>
    </xdr:to>
    <xdr:cxnSp macro="">
      <xdr:nvCxnSpPr>
        <xdr:cNvPr id="182" name="直線コネクタ 181"/>
        <xdr:cNvCxnSpPr/>
      </xdr:nvCxnSpPr>
      <xdr:spPr>
        <a:xfrm>
          <a:off x="2019300" y="12507727"/>
          <a:ext cx="889000" cy="59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163080</xdr:rowOff>
    </xdr:from>
    <xdr:to>
      <xdr:col>15</xdr:col>
      <xdr:colOff>101600</xdr:colOff>
      <xdr:row>76</xdr:row>
      <xdr:rowOff>93230</xdr:rowOff>
    </xdr:to>
    <xdr:sp macro="" textlink="">
      <xdr:nvSpPr>
        <xdr:cNvPr id="183" name="フローチャート: 判断 182"/>
        <xdr:cNvSpPr/>
      </xdr:nvSpPr>
      <xdr:spPr>
        <a:xfrm>
          <a:off x="2857500" y="1302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109758</xdr:rowOff>
    </xdr:from>
    <xdr:ext cx="599010" cy="259045"/>
    <xdr:sp macro="" textlink="">
      <xdr:nvSpPr>
        <xdr:cNvPr id="184" name="テキスト ボックス 183"/>
        <xdr:cNvSpPr txBox="1"/>
      </xdr:nvSpPr>
      <xdr:spPr>
        <a:xfrm>
          <a:off x="2608795" y="1279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163327</xdr:rowOff>
    </xdr:from>
    <xdr:to>
      <xdr:col>10</xdr:col>
      <xdr:colOff>114300</xdr:colOff>
      <xdr:row>75</xdr:row>
      <xdr:rowOff>76705</xdr:rowOff>
    </xdr:to>
    <xdr:cxnSp macro="">
      <xdr:nvCxnSpPr>
        <xdr:cNvPr id="185" name="直線コネクタ 184"/>
        <xdr:cNvCxnSpPr/>
      </xdr:nvCxnSpPr>
      <xdr:spPr>
        <a:xfrm flipV="1">
          <a:off x="1130300" y="12507727"/>
          <a:ext cx="889000" cy="42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161644</xdr:rowOff>
    </xdr:from>
    <xdr:to>
      <xdr:col>10</xdr:col>
      <xdr:colOff>165100</xdr:colOff>
      <xdr:row>76</xdr:row>
      <xdr:rowOff>91794</xdr:rowOff>
    </xdr:to>
    <xdr:sp macro="" textlink="">
      <xdr:nvSpPr>
        <xdr:cNvPr id="186" name="フローチャート: 判断 185"/>
        <xdr:cNvSpPr/>
      </xdr:nvSpPr>
      <xdr:spPr>
        <a:xfrm>
          <a:off x="1968500" y="1302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82921</xdr:rowOff>
    </xdr:from>
    <xdr:ext cx="599010" cy="259045"/>
    <xdr:sp macro="" textlink="">
      <xdr:nvSpPr>
        <xdr:cNvPr id="187" name="テキスト ボックス 186"/>
        <xdr:cNvSpPr txBox="1"/>
      </xdr:nvSpPr>
      <xdr:spPr>
        <a:xfrm>
          <a:off x="1719795" y="1311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99252</xdr:rowOff>
    </xdr:from>
    <xdr:to>
      <xdr:col>6</xdr:col>
      <xdr:colOff>38100</xdr:colOff>
      <xdr:row>76</xdr:row>
      <xdr:rowOff>29403</xdr:rowOff>
    </xdr:to>
    <xdr:sp macro="" textlink="">
      <xdr:nvSpPr>
        <xdr:cNvPr id="188" name="フローチャート: 判断 187"/>
        <xdr:cNvSpPr/>
      </xdr:nvSpPr>
      <xdr:spPr>
        <a:xfrm>
          <a:off x="1079500" y="12958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20530</xdr:rowOff>
    </xdr:from>
    <xdr:ext cx="599010" cy="259045"/>
    <xdr:sp macro="" textlink="">
      <xdr:nvSpPr>
        <xdr:cNvPr id="189" name="テキスト ボックス 188"/>
        <xdr:cNvSpPr txBox="1"/>
      </xdr:nvSpPr>
      <xdr:spPr>
        <a:xfrm>
          <a:off x="830795" y="1305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131159</xdr:rowOff>
    </xdr:from>
    <xdr:to>
      <xdr:col>24</xdr:col>
      <xdr:colOff>114300</xdr:colOff>
      <xdr:row>75</xdr:row>
      <xdr:rowOff>61309</xdr:rowOff>
    </xdr:to>
    <xdr:sp macro="" textlink="">
      <xdr:nvSpPr>
        <xdr:cNvPr id="195" name="楕円 194"/>
        <xdr:cNvSpPr/>
      </xdr:nvSpPr>
      <xdr:spPr>
        <a:xfrm>
          <a:off x="4584700" y="1281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154036</xdr:rowOff>
    </xdr:from>
    <xdr:ext cx="599010" cy="259045"/>
    <xdr:sp macro="" textlink="">
      <xdr:nvSpPr>
        <xdr:cNvPr id="196" name="民生費該当値テキスト"/>
        <xdr:cNvSpPr txBox="1"/>
      </xdr:nvSpPr>
      <xdr:spPr>
        <a:xfrm>
          <a:off x="4686300" y="1266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16173</xdr:rowOff>
    </xdr:from>
    <xdr:to>
      <xdr:col>20</xdr:col>
      <xdr:colOff>38100</xdr:colOff>
      <xdr:row>75</xdr:row>
      <xdr:rowOff>117773</xdr:rowOff>
    </xdr:to>
    <xdr:sp macro="" textlink="">
      <xdr:nvSpPr>
        <xdr:cNvPr id="197" name="楕円 196"/>
        <xdr:cNvSpPr/>
      </xdr:nvSpPr>
      <xdr:spPr>
        <a:xfrm>
          <a:off x="3746500" y="1287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134300</xdr:rowOff>
    </xdr:from>
    <xdr:ext cx="599010" cy="259045"/>
    <xdr:sp macro="" textlink="">
      <xdr:nvSpPr>
        <xdr:cNvPr id="198" name="テキスト ボックス 197"/>
        <xdr:cNvSpPr txBox="1"/>
      </xdr:nvSpPr>
      <xdr:spPr>
        <a:xfrm>
          <a:off x="3497795" y="1265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18867</xdr:rowOff>
    </xdr:from>
    <xdr:to>
      <xdr:col>15</xdr:col>
      <xdr:colOff>101600</xdr:colOff>
      <xdr:row>76</xdr:row>
      <xdr:rowOff>120467</xdr:rowOff>
    </xdr:to>
    <xdr:sp macro="" textlink="">
      <xdr:nvSpPr>
        <xdr:cNvPr id="199" name="楕円 198"/>
        <xdr:cNvSpPr/>
      </xdr:nvSpPr>
      <xdr:spPr>
        <a:xfrm>
          <a:off x="2857500" y="130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111594</xdr:rowOff>
    </xdr:from>
    <xdr:ext cx="599010" cy="259045"/>
    <xdr:sp macro="" textlink="">
      <xdr:nvSpPr>
        <xdr:cNvPr id="200" name="テキスト ボックス 199"/>
        <xdr:cNvSpPr txBox="1"/>
      </xdr:nvSpPr>
      <xdr:spPr>
        <a:xfrm>
          <a:off x="2608795" y="1314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112527</xdr:rowOff>
    </xdr:from>
    <xdr:to>
      <xdr:col>10</xdr:col>
      <xdr:colOff>165100</xdr:colOff>
      <xdr:row>73</xdr:row>
      <xdr:rowOff>42677</xdr:rowOff>
    </xdr:to>
    <xdr:sp macro="" textlink="">
      <xdr:nvSpPr>
        <xdr:cNvPr id="201" name="楕円 200"/>
        <xdr:cNvSpPr/>
      </xdr:nvSpPr>
      <xdr:spPr>
        <a:xfrm>
          <a:off x="1968500" y="1245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59204</xdr:rowOff>
    </xdr:from>
    <xdr:ext cx="599010" cy="259045"/>
    <xdr:sp macro="" textlink="">
      <xdr:nvSpPr>
        <xdr:cNvPr id="202" name="テキスト ボックス 201"/>
        <xdr:cNvSpPr txBox="1"/>
      </xdr:nvSpPr>
      <xdr:spPr>
        <a:xfrm>
          <a:off x="1719795" y="1223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25905</xdr:rowOff>
    </xdr:from>
    <xdr:to>
      <xdr:col>6</xdr:col>
      <xdr:colOff>38100</xdr:colOff>
      <xdr:row>75</xdr:row>
      <xdr:rowOff>127505</xdr:rowOff>
    </xdr:to>
    <xdr:sp macro="" textlink="">
      <xdr:nvSpPr>
        <xdr:cNvPr id="203" name="楕円 202"/>
        <xdr:cNvSpPr/>
      </xdr:nvSpPr>
      <xdr:spPr>
        <a:xfrm>
          <a:off x="1079500" y="128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144032</xdr:rowOff>
    </xdr:from>
    <xdr:ext cx="599010" cy="259045"/>
    <xdr:sp macro="" textlink="">
      <xdr:nvSpPr>
        <xdr:cNvPr id="204" name="テキスト ボックス 203"/>
        <xdr:cNvSpPr txBox="1"/>
      </xdr:nvSpPr>
      <xdr:spPr>
        <a:xfrm>
          <a:off x="830795" y="1265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25811</xdr:rowOff>
    </xdr:from>
    <xdr:to>
      <xdr:col>24</xdr:col>
      <xdr:colOff>62865</xdr:colOff>
      <xdr:row>98</xdr:row>
      <xdr:rowOff>72797</xdr:rowOff>
    </xdr:to>
    <xdr:cxnSp macro="">
      <xdr:nvCxnSpPr>
        <xdr:cNvPr id="228" name="直線コネクタ 227"/>
        <xdr:cNvCxnSpPr/>
      </xdr:nvCxnSpPr>
      <xdr:spPr>
        <a:xfrm flipV="1">
          <a:off x="4633595" y="15456311"/>
          <a:ext cx="1270" cy="1418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76624</xdr:rowOff>
    </xdr:from>
    <xdr:ext cx="534377" cy="259045"/>
    <xdr:sp macro="" textlink="">
      <xdr:nvSpPr>
        <xdr:cNvPr id="229" name="衛生費最小値テキスト"/>
        <xdr:cNvSpPr txBox="1"/>
      </xdr:nvSpPr>
      <xdr:spPr>
        <a:xfrm>
          <a:off x="4686300" y="1687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72797</xdr:rowOff>
    </xdr:from>
    <xdr:to>
      <xdr:col>24</xdr:col>
      <xdr:colOff>152400</xdr:colOff>
      <xdr:row>98</xdr:row>
      <xdr:rowOff>72797</xdr:rowOff>
    </xdr:to>
    <xdr:cxnSp macro="">
      <xdr:nvCxnSpPr>
        <xdr:cNvPr id="230" name="直線コネクタ 229"/>
        <xdr:cNvCxnSpPr/>
      </xdr:nvCxnSpPr>
      <xdr:spPr>
        <a:xfrm>
          <a:off x="4546600" y="1687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143938</xdr:rowOff>
    </xdr:from>
    <xdr:ext cx="599010" cy="259045"/>
    <xdr:sp macro="" textlink="">
      <xdr:nvSpPr>
        <xdr:cNvPr id="231" name="衛生費最大値テキスト"/>
        <xdr:cNvSpPr txBox="1"/>
      </xdr:nvSpPr>
      <xdr:spPr>
        <a:xfrm>
          <a:off x="4686300" y="1523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25811</xdr:rowOff>
    </xdr:from>
    <xdr:to>
      <xdr:col>24</xdr:col>
      <xdr:colOff>152400</xdr:colOff>
      <xdr:row>90</xdr:row>
      <xdr:rowOff>25811</xdr:rowOff>
    </xdr:to>
    <xdr:cxnSp macro="">
      <xdr:nvCxnSpPr>
        <xdr:cNvPr id="232" name="直線コネクタ 231"/>
        <xdr:cNvCxnSpPr/>
      </xdr:nvCxnSpPr>
      <xdr:spPr>
        <a:xfrm>
          <a:off x="4546600" y="1545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39970</xdr:rowOff>
    </xdr:from>
    <xdr:to>
      <xdr:col>24</xdr:col>
      <xdr:colOff>63500</xdr:colOff>
      <xdr:row>98</xdr:row>
      <xdr:rowOff>48313</xdr:rowOff>
    </xdr:to>
    <xdr:cxnSp macro="">
      <xdr:nvCxnSpPr>
        <xdr:cNvPr id="233" name="直線コネクタ 232"/>
        <xdr:cNvCxnSpPr/>
      </xdr:nvCxnSpPr>
      <xdr:spPr>
        <a:xfrm flipV="1">
          <a:off x="3797300" y="16842070"/>
          <a:ext cx="8382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143659</xdr:rowOff>
    </xdr:from>
    <xdr:ext cx="534377" cy="259045"/>
    <xdr:sp macro="" textlink="">
      <xdr:nvSpPr>
        <xdr:cNvPr id="234" name="衛生費平均値テキスト"/>
        <xdr:cNvSpPr txBox="1"/>
      </xdr:nvSpPr>
      <xdr:spPr>
        <a:xfrm>
          <a:off x="4686300" y="16431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120782</xdr:rowOff>
    </xdr:from>
    <xdr:to>
      <xdr:col>24</xdr:col>
      <xdr:colOff>114300</xdr:colOff>
      <xdr:row>97</xdr:row>
      <xdr:rowOff>50932</xdr:rowOff>
    </xdr:to>
    <xdr:sp macro="" textlink="">
      <xdr:nvSpPr>
        <xdr:cNvPr id="235" name="フローチャート: 判断 234"/>
        <xdr:cNvSpPr/>
      </xdr:nvSpPr>
      <xdr:spPr>
        <a:xfrm>
          <a:off x="4584700" y="165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11334</xdr:rowOff>
    </xdr:from>
    <xdr:to>
      <xdr:col>19</xdr:col>
      <xdr:colOff>177800</xdr:colOff>
      <xdr:row>98</xdr:row>
      <xdr:rowOff>48313</xdr:rowOff>
    </xdr:to>
    <xdr:cxnSp macro="">
      <xdr:nvCxnSpPr>
        <xdr:cNvPr id="236" name="直線コネクタ 235"/>
        <xdr:cNvCxnSpPr/>
      </xdr:nvCxnSpPr>
      <xdr:spPr>
        <a:xfrm>
          <a:off x="2908300" y="16813434"/>
          <a:ext cx="889000" cy="3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6497</xdr:rowOff>
    </xdr:from>
    <xdr:to>
      <xdr:col>20</xdr:col>
      <xdr:colOff>38100</xdr:colOff>
      <xdr:row>97</xdr:row>
      <xdr:rowOff>108097</xdr:rowOff>
    </xdr:to>
    <xdr:sp macro="" textlink="">
      <xdr:nvSpPr>
        <xdr:cNvPr id="237" name="フローチャート: 判断 236"/>
        <xdr:cNvSpPr/>
      </xdr:nvSpPr>
      <xdr:spPr>
        <a:xfrm>
          <a:off x="3746500" y="1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124624</xdr:rowOff>
    </xdr:from>
    <xdr:ext cx="534377" cy="259045"/>
    <xdr:sp macro="" textlink="">
      <xdr:nvSpPr>
        <xdr:cNvPr id="238" name="テキスト ボックス 237"/>
        <xdr:cNvSpPr txBox="1"/>
      </xdr:nvSpPr>
      <xdr:spPr>
        <a:xfrm>
          <a:off x="3530111" y="1641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64598</xdr:rowOff>
    </xdr:from>
    <xdr:to>
      <xdr:col>15</xdr:col>
      <xdr:colOff>50800</xdr:colOff>
      <xdr:row>98</xdr:row>
      <xdr:rowOff>11334</xdr:rowOff>
    </xdr:to>
    <xdr:cxnSp macro="">
      <xdr:nvCxnSpPr>
        <xdr:cNvPr id="239" name="直線コネクタ 238"/>
        <xdr:cNvCxnSpPr/>
      </xdr:nvCxnSpPr>
      <xdr:spPr>
        <a:xfrm>
          <a:off x="2019300" y="16695248"/>
          <a:ext cx="889000" cy="1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19627</xdr:rowOff>
    </xdr:from>
    <xdr:to>
      <xdr:col>15</xdr:col>
      <xdr:colOff>101600</xdr:colOff>
      <xdr:row>97</xdr:row>
      <xdr:rowOff>121227</xdr:rowOff>
    </xdr:to>
    <xdr:sp macro="" textlink="">
      <xdr:nvSpPr>
        <xdr:cNvPr id="240" name="フローチャート: 判断 239"/>
        <xdr:cNvSpPr/>
      </xdr:nvSpPr>
      <xdr:spPr>
        <a:xfrm>
          <a:off x="2857500" y="1665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137754</xdr:rowOff>
    </xdr:from>
    <xdr:ext cx="534377" cy="259045"/>
    <xdr:sp macro="" textlink="">
      <xdr:nvSpPr>
        <xdr:cNvPr id="241" name="テキスト ボックス 240"/>
        <xdr:cNvSpPr txBox="1"/>
      </xdr:nvSpPr>
      <xdr:spPr>
        <a:xfrm>
          <a:off x="2641111" y="1642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55369</xdr:rowOff>
    </xdr:from>
    <xdr:to>
      <xdr:col>10</xdr:col>
      <xdr:colOff>114300</xdr:colOff>
      <xdr:row>97</xdr:row>
      <xdr:rowOff>64598</xdr:rowOff>
    </xdr:to>
    <xdr:cxnSp macro="">
      <xdr:nvCxnSpPr>
        <xdr:cNvPr id="242" name="直線コネクタ 241"/>
        <xdr:cNvCxnSpPr/>
      </xdr:nvCxnSpPr>
      <xdr:spPr>
        <a:xfrm>
          <a:off x="1130300" y="16686019"/>
          <a:ext cx="889000" cy="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6390</xdr:rowOff>
    </xdr:from>
    <xdr:to>
      <xdr:col>10</xdr:col>
      <xdr:colOff>165100</xdr:colOff>
      <xdr:row>97</xdr:row>
      <xdr:rowOff>107990</xdr:rowOff>
    </xdr:to>
    <xdr:sp macro="" textlink="">
      <xdr:nvSpPr>
        <xdr:cNvPr id="243" name="フローチャート: 判断 242"/>
        <xdr:cNvSpPr/>
      </xdr:nvSpPr>
      <xdr:spPr>
        <a:xfrm>
          <a:off x="1968500" y="1663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124517</xdr:rowOff>
    </xdr:from>
    <xdr:ext cx="534377" cy="259045"/>
    <xdr:sp macro="" textlink="">
      <xdr:nvSpPr>
        <xdr:cNvPr id="244" name="テキスト ボックス 243"/>
        <xdr:cNvSpPr txBox="1"/>
      </xdr:nvSpPr>
      <xdr:spPr>
        <a:xfrm>
          <a:off x="1752111" y="1641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168292</xdr:rowOff>
    </xdr:from>
    <xdr:to>
      <xdr:col>6</xdr:col>
      <xdr:colOff>38100</xdr:colOff>
      <xdr:row>97</xdr:row>
      <xdr:rowOff>98442</xdr:rowOff>
    </xdr:to>
    <xdr:sp macro="" textlink="">
      <xdr:nvSpPr>
        <xdr:cNvPr id="245" name="フローチャート: 判断 244"/>
        <xdr:cNvSpPr/>
      </xdr:nvSpPr>
      <xdr:spPr>
        <a:xfrm>
          <a:off x="1079500" y="1662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114969</xdr:rowOff>
    </xdr:from>
    <xdr:ext cx="534377" cy="259045"/>
    <xdr:sp macro="" textlink="">
      <xdr:nvSpPr>
        <xdr:cNvPr id="246" name="テキスト ボックス 245"/>
        <xdr:cNvSpPr txBox="1"/>
      </xdr:nvSpPr>
      <xdr:spPr>
        <a:xfrm>
          <a:off x="863111" y="1640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160620</xdr:rowOff>
    </xdr:from>
    <xdr:to>
      <xdr:col>24</xdr:col>
      <xdr:colOff>114300</xdr:colOff>
      <xdr:row>98</xdr:row>
      <xdr:rowOff>90770</xdr:rowOff>
    </xdr:to>
    <xdr:sp macro="" textlink="">
      <xdr:nvSpPr>
        <xdr:cNvPr id="252" name="楕円 251"/>
        <xdr:cNvSpPr/>
      </xdr:nvSpPr>
      <xdr:spPr>
        <a:xfrm>
          <a:off x="4584700" y="1679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75547</xdr:rowOff>
    </xdr:from>
    <xdr:ext cx="534377" cy="259045"/>
    <xdr:sp macro="" textlink="">
      <xdr:nvSpPr>
        <xdr:cNvPr id="253" name="衛生費該当値テキスト"/>
        <xdr:cNvSpPr txBox="1"/>
      </xdr:nvSpPr>
      <xdr:spPr>
        <a:xfrm>
          <a:off x="4686300" y="1670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168963</xdr:rowOff>
    </xdr:from>
    <xdr:to>
      <xdr:col>20</xdr:col>
      <xdr:colOff>38100</xdr:colOff>
      <xdr:row>98</xdr:row>
      <xdr:rowOff>99113</xdr:rowOff>
    </xdr:to>
    <xdr:sp macro="" textlink="">
      <xdr:nvSpPr>
        <xdr:cNvPr id="254" name="楕円 253"/>
        <xdr:cNvSpPr/>
      </xdr:nvSpPr>
      <xdr:spPr>
        <a:xfrm>
          <a:off x="3746500" y="1679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90240</xdr:rowOff>
    </xdr:from>
    <xdr:ext cx="534377" cy="259045"/>
    <xdr:sp macro="" textlink="">
      <xdr:nvSpPr>
        <xdr:cNvPr id="255" name="テキスト ボックス 254"/>
        <xdr:cNvSpPr txBox="1"/>
      </xdr:nvSpPr>
      <xdr:spPr>
        <a:xfrm>
          <a:off x="3530111" y="1689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131984</xdr:rowOff>
    </xdr:from>
    <xdr:to>
      <xdr:col>15</xdr:col>
      <xdr:colOff>101600</xdr:colOff>
      <xdr:row>98</xdr:row>
      <xdr:rowOff>62134</xdr:rowOff>
    </xdr:to>
    <xdr:sp macro="" textlink="">
      <xdr:nvSpPr>
        <xdr:cNvPr id="256" name="楕円 255"/>
        <xdr:cNvSpPr/>
      </xdr:nvSpPr>
      <xdr:spPr>
        <a:xfrm>
          <a:off x="2857500" y="1676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53261</xdr:rowOff>
    </xdr:from>
    <xdr:ext cx="534377" cy="259045"/>
    <xdr:sp macro="" textlink="">
      <xdr:nvSpPr>
        <xdr:cNvPr id="257" name="テキスト ボックス 256"/>
        <xdr:cNvSpPr txBox="1"/>
      </xdr:nvSpPr>
      <xdr:spPr>
        <a:xfrm>
          <a:off x="2641111" y="1685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13798</xdr:rowOff>
    </xdr:from>
    <xdr:to>
      <xdr:col>10</xdr:col>
      <xdr:colOff>165100</xdr:colOff>
      <xdr:row>97</xdr:row>
      <xdr:rowOff>115398</xdr:rowOff>
    </xdr:to>
    <xdr:sp macro="" textlink="">
      <xdr:nvSpPr>
        <xdr:cNvPr id="258" name="楕円 257"/>
        <xdr:cNvSpPr/>
      </xdr:nvSpPr>
      <xdr:spPr>
        <a:xfrm>
          <a:off x="1968500" y="166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106525</xdr:rowOff>
    </xdr:from>
    <xdr:ext cx="534377" cy="259045"/>
    <xdr:sp macro="" textlink="">
      <xdr:nvSpPr>
        <xdr:cNvPr id="259" name="テキスト ボックス 258"/>
        <xdr:cNvSpPr txBox="1"/>
      </xdr:nvSpPr>
      <xdr:spPr>
        <a:xfrm>
          <a:off x="1752111" y="1673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4569</xdr:rowOff>
    </xdr:from>
    <xdr:to>
      <xdr:col>6</xdr:col>
      <xdr:colOff>38100</xdr:colOff>
      <xdr:row>97</xdr:row>
      <xdr:rowOff>106169</xdr:rowOff>
    </xdr:to>
    <xdr:sp macro="" textlink="">
      <xdr:nvSpPr>
        <xdr:cNvPr id="260" name="楕円 259"/>
        <xdr:cNvSpPr/>
      </xdr:nvSpPr>
      <xdr:spPr>
        <a:xfrm>
          <a:off x="1079500" y="1663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97296</xdr:rowOff>
    </xdr:from>
    <xdr:ext cx="534377" cy="259045"/>
    <xdr:sp macro="" textlink="">
      <xdr:nvSpPr>
        <xdr:cNvPr id="261" name="テキスト ボックス 260"/>
        <xdr:cNvSpPr txBox="1"/>
      </xdr:nvSpPr>
      <xdr:spPr>
        <a:xfrm>
          <a:off x="863111" y="1672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132842</xdr:rowOff>
    </xdr:from>
    <xdr:to>
      <xdr:col>54</xdr:col>
      <xdr:colOff>189865</xdr:colOff>
      <xdr:row>38</xdr:row>
      <xdr:rowOff>139700</xdr:rowOff>
    </xdr:to>
    <xdr:cxnSp macro="">
      <xdr:nvCxnSpPr>
        <xdr:cNvPr id="283" name="直線コネクタ 282"/>
        <xdr:cNvCxnSpPr/>
      </xdr:nvCxnSpPr>
      <xdr:spPr>
        <a:xfrm flipV="1">
          <a:off x="10475595" y="5447792"/>
          <a:ext cx="127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79519</xdr:rowOff>
    </xdr:from>
    <xdr:ext cx="469744" cy="259045"/>
    <xdr:sp macro="" textlink="">
      <xdr:nvSpPr>
        <xdr:cNvPr id="286" name="労働費最大値テキスト"/>
        <xdr:cNvSpPr txBox="1"/>
      </xdr:nvSpPr>
      <xdr:spPr>
        <a:xfrm>
          <a:off x="10528300" y="522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132842</xdr:rowOff>
    </xdr:from>
    <xdr:to>
      <xdr:col>55</xdr:col>
      <xdr:colOff>88900</xdr:colOff>
      <xdr:row>31</xdr:row>
      <xdr:rowOff>132842</xdr:rowOff>
    </xdr:to>
    <xdr:cxnSp macro="">
      <xdr:nvCxnSpPr>
        <xdr:cNvPr id="287" name="直線コネクタ 286"/>
        <xdr:cNvCxnSpPr/>
      </xdr:nvCxnSpPr>
      <xdr:spPr>
        <a:xfrm>
          <a:off x="10388600" y="544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8" name="直線コネクタ 287"/>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45026</xdr:rowOff>
    </xdr:from>
    <xdr:ext cx="378565" cy="259045"/>
    <xdr:sp macro="" textlink="">
      <xdr:nvSpPr>
        <xdr:cNvPr id="289" name="労働費平均値テキスト"/>
        <xdr:cNvSpPr txBox="1"/>
      </xdr:nvSpPr>
      <xdr:spPr>
        <a:xfrm>
          <a:off x="10528300" y="62172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22149</xdr:rowOff>
    </xdr:from>
    <xdr:to>
      <xdr:col>55</xdr:col>
      <xdr:colOff>50800</xdr:colOff>
      <xdr:row>37</xdr:row>
      <xdr:rowOff>123749</xdr:rowOff>
    </xdr:to>
    <xdr:sp macro="" textlink="">
      <xdr:nvSpPr>
        <xdr:cNvPr id="290" name="フローチャート: 判断 289"/>
        <xdr:cNvSpPr/>
      </xdr:nvSpPr>
      <xdr:spPr>
        <a:xfrm>
          <a:off x="104267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1" name="直線コネクタ 290"/>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91643</xdr:rowOff>
    </xdr:from>
    <xdr:to>
      <xdr:col>50</xdr:col>
      <xdr:colOff>165100</xdr:colOff>
      <xdr:row>38</xdr:row>
      <xdr:rowOff>21793</xdr:rowOff>
    </xdr:to>
    <xdr:sp macro="" textlink="">
      <xdr:nvSpPr>
        <xdr:cNvPr id="292" name="フローチャート: 判断 291"/>
        <xdr:cNvSpPr/>
      </xdr:nvSpPr>
      <xdr:spPr>
        <a:xfrm>
          <a:off x="9588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38320</xdr:rowOff>
    </xdr:from>
    <xdr:ext cx="378565" cy="259045"/>
    <xdr:sp macro="" textlink="">
      <xdr:nvSpPr>
        <xdr:cNvPr id="293" name="テキスト ボックス 292"/>
        <xdr:cNvSpPr txBox="1"/>
      </xdr:nvSpPr>
      <xdr:spPr>
        <a:xfrm>
          <a:off x="9450017" y="6210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4" name="直線コネクタ 293"/>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5" name="フローチャート: 判断 294"/>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25061</xdr:rowOff>
    </xdr:from>
    <xdr:ext cx="378565" cy="259045"/>
    <xdr:sp macro="" textlink="">
      <xdr:nvSpPr>
        <xdr:cNvPr id="296" name="テキスト ボックス 295"/>
        <xdr:cNvSpPr txBox="1"/>
      </xdr:nvSpPr>
      <xdr:spPr>
        <a:xfrm>
          <a:off x="8561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7" name="直線コネクタ 296"/>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50038</xdr:rowOff>
    </xdr:from>
    <xdr:to>
      <xdr:col>41</xdr:col>
      <xdr:colOff>101600</xdr:colOff>
      <xdr:row>37</xdr:row>
      <xdr:rowOff>151638</xdr:rowOff>
    </xdr:to>
    <xdr:sp macro="" textlink="">
      <xdr:nvSpPr>
        <xdr:cNvPr id="298" name="フローチャート: 判断 297"/>
        <xdr:cNvSpPr/>
      </xdr:nvSpPr>
      <xdr:spPr>
        <a:xfrm>
          <a:off x="7810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168165</xdr:rowOff>
    </xdr:from>
    <xdr:ext cx="378565" cy="259045"/>
    <xdr:sp macro="" textlink="">
      <xdr:nvSpPr>
        <xdr:cNvPr id="299" name="テキスト ボックス 298"/>
        <xdr:cNvSpPr txBox="1"/>
      </xdr:nvSpPr>
      <xdr:spPr>
        <a:xfrm>
          <a:off x="7672017" y="6168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0" name="フローチャート: 判断 299"/>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170451</xdr:rowOff>
    </xdr:from>
    <xdr:ext cx="378565" cy="259045"/>
    <xdr:sp macro="" textlink="">
      <xdr:nvSpPr>
        <xdr:cNvPr id="301" name="テキスト ボックス 300"/>
        <xdr:cNvSpPr txBox="1"/>
      </xdr:nvSpPr>
      <xdr:spPr>
        <a:xfrm>
          <a:off x="6783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7" name="楕円 306"/>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8"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9" name="楕円 308"/>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0" name="テキスト ボックス 309"/>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1" name="楕円 310"/>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2" name="テキスト ボックス 311"/>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3" name="楕円 312"/>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4" name="テキスト ボックス 313"/>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5" name="楕円 314"/>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6" name="テキスト ボックス 315"/>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57600</xdr:rowOff>
    </xdr:from>
    <xdr:to>
      <xdr:col>54</xdr:col>
      <xdr:colOff>189865</xdr:colOff>
      <xdr:row>59</xdr:row>
      <xdr:rowOff>10247</xdr:rowOff>
    </xdr:to>
    <xdr:cxnSp macro="">
      <xdr:nvCxnSpPr>
        <xdr:cNvPr id="342" name="直線コネクタ 341"/>
        <xdr:cNvCxnSpPr/>
      </xdr:nvCxnSpPr>
      <xdr:spPr>
        <a:xfrm flipV="1">
          <a:off x="10475595" y="8630100"/>
          <a:ext cx="127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14074</xdr:rowOff>
    </xdr:from>
    <xdr:ext cx="469744" cy="259045"/>
    <xdr:sp macro="" textlink="">
      <xdr:nvSpPr>
        <xdr:cNvPr id="343" name="農林水産業費最小値テキスト"/>
        <xdr:cNvSpPr txBox="1"/>
      </xdr:nvSpPr>
      <xdr:spPr>
        <a:xfrm>
          <a:off x="10528300" y="1012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10247</xdr:rowOff>
    </xdr:from>
    <xdr:to>
      <xdr:col>55</xdr:col>
      <xdr:colOff>88900</xdr:colOff>
      <xdr:row>59</xdr:row>
      <xdr:rowOff>10247</xdr:rowOff>
    </xdr:to>
    <xdr:cxnSp macro="">
      <xdr:nvCxnSpPr>
        <xdr:cNvPr id="344" name="直線コネクタ 343"/>
        <xdr:cNvCxnSpPr/>
      </xdr:nvCxnSpPr>
      <xdr:spPr>
        <a:xfrm>
          <a:off x="10388600" y="1012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4277</xdr:rowOff>
    </xdr:from>
    <xdr:ext cx="534377" cy="259045"/>
    <xdr:sp macro="" textlink="">
      <xdr:nvSpPr>
        <xdr:cNvPr id="345" name="農林水産業費最大値テキスト"/>
        <xdr:cNvSpPr txBox="1"/>
      </xdr:nvSpPr>
      <xdr:spPr>
        <a:xfrm>
          <a:off x="10528300" y="840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57600</xdr:rowOff>
    </xdr:from>
    <xdr:to>
      <xdr:col>55</xdr:col>
      <xdr:colOff>88900</xdr:colOff>
      <xdr:row>50</xdr:row>
      <xdr:rowOff>57600</xdr:rowOff>
    </xdr:to>
    <xdr:cxnSp macro="">
      <xdr:nvCxnSpPr>
        <xdr:cNvPr id="346" name="直線コネクタ 345"/>
        <xdr:cNvCxnSpPr/>
      </xdr:nvCxnSpPr>
      <xdr:spPr>
        <a:xfrm>
          <a:off x="10388600" y="863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70614</xdr:rowOff>
    </xdr:from>
    <xdr:to>
      <xdr:col>55</xdr:col>
      <xdr:colOff>0</xdr:colOff>
      <xdr:row>58</xdr:row>
      <xdr:rowOff>98552</xdr:rowOff>
    </xdr:to>
    <xdr:cxnSp macro="">
      <xdr:nvCxnSpPr>
        <xdr:cNvPr id="347" name="直線コネクタ 346"/>
        <xdr:cNvCxnSpPr/>
      </xdr:nvCxnSpPr>
      <xdr:spPr>
        <a:xfrm flipV="1">
          <a:off x="9639300" y="10014714"/>
          <a:ext cx="838200" cy="2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3094</xdr:rowOff>
    </xdr:from>
    <xdr:ext cx="534377" cy="259045"/>
    <xdr:sp macro="" textlink="">
      <xdr:nvSpPr>
        <xdr:cNvPr id="348" name="農林水産業費平均値テキスト"/>
        <xdr:cNvSpPr txBox="1"/>
      </xdr:nvSpPr>
      <xdr:spPr>
        <a:xfrm>
          <a:off x="10528300" y="9432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151667</xdr:rowOff>
    </xdr:from>
    <xdr:to>
      <xdr:col>55</xdr:col>
      <xdr:colOff>50800</xdr:colOff>
      <xdr:row>56</xdr:row>
      <xdr:rowOff>81817</xdr:rowOff>
    </xdr:to>
    <xdr:sp macro="" textlink="">
      <xdr:nvSpPr>
        <xdr:cNvPr id="349" name="フローチャート: 判断 348"/>
        <xdr:cNvSpPr/>
      </xdr:nvSpPr>
      <xdr:spPr>
        <a:xfrm>
          <a:off x="104267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65960</xdr:rowOff>
    </xdr:from>
    <xdr:to>
      <xdr:col>50</xdr:col>
      <xdr:colOff>114300</xdr:colOff>
      <xdr:row>58</xdr:row>
      <xdr:rowOff>98552</xdr:rowOff>
    </xdr:to>
    <xdr:cxnSp macro="">
      <xdr:nvCxnSpPr>
        <xdr:cNvPr id="350" name="直線コネクタ 349"/>
        <xdr:cNvCxnSpPr/>
      </xdr:nvCxnSpPr>
      <xdr:spPr>
        <a:xfrm>
          <a:off x="8750300" y="10010060"/>
          <a:ext cx="889000" cy="3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37155</xdr:rowOff>
    </xdr:from>
    <xdr:to>
      <xdr:col>50</xdr:col>
      <xdr:colOff>165100</xdr:colOff>
      <xdr:row>56</xdr:row>
      <xdr:rowOff>138755</xdr:rowOff>
    </xdr:to>
    <xdr:sp macro="" textlink="">
      <xdr:nvSpPr>
        <xdr:cNvPr id="351" name="フローチャート: 判断 350"/>
        <xdr:cNvSpPr/>
      </xdr:nvSpPr>
      <xdr:spPr>
        <a:xfrm>
          <a:off x="9588500" y="96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155282</xdr:rowOff>
    </xdr:from>
    <xdr:ext cx="534377" cy="259045"/>
    <xdr:sp macro="" textlink="">
      <xdr:nvSpPr>
        <xdr:cNvPr id="352" name="テキスト ボックス 351"/>
        <xdr:cNvSpPr txBox="1"/>
      </xdr:nvSpPr>
      <xdr:spPr>
        <a:xfrm>
          <a:off x="9372111" y="94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86175</xdr:rowOff>
    </xdr:from>
    <xdr:to>
      <xdr:col>45</xdr:col>
      <xdr:colOff>177800</xdr:colOff>
      <xdr:row>58</xdr:row>
      <xdr:rowOff>65960</xdr:rowOff>
    </xdr:to>
    <xdr:cxnSp macro="">
      <xdr:nvCxnSpPr>
        <xdr:cNvPr id="353" name="直線コネクタ 352"/>
        <xdr:cNvCxnSpPr/>
      </xdr:nvCxnSpPr>
      <xdr:spPr>
        <a:xfrm>
          <a:off x="7861300" y="9858825"/>
          <a:ext cx="889000" cy="15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219</xdr:rowOff>
    </xdr:from>
    <xdr:to>
      <xdr:col>46</xdr:col>
      <xdr:colOff>38100</xdr:colOff>
      <xdr:row>56</xdr:row>
      <xdr:rowOff>101819</xdr:rowOff>
    </xdr:to>
    <xdr:sp macro="" textlink="">
      <xdr:nvSpPr>
        <xdr:cNvPr id="354" name="フローチャート: 判断 353"/>
        <xdr:cNvSpPr/>
      </xdr:nvSpPr>
      <xdr:spPr>
        <a:xfrm>
          <a:off x="8699500" y="96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118346</xdr:rowOff>
    </xdr:from>
    <xdr:ext cx="534377" cy="259045"/>
    <xdr:sp macro="" textlink="">
      <xdr:nvSpPr>
        <xdr:cNvPr id="355" name="テキスト ボックス 354"/>
        <xdr:cNvSpPr txBox="1"/>
      </xdr:nvSpPr>
      <xdr:spPr>
        <a:xfrm>
          <a:off x="8483111" y="937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86175</xdr:rowOff>
    </xdr:from>
    <xdr:to>
      <xdr:col>41</xdr:col>
      <xdr:colOff>50800</xdr:colOff>
      <xdr:row>58</xdr:row>
      <xdr:rowOff>34920</xdr:rowOff>
    </xdr:to>
    <xdr:cxnSp macro="">
      <xdr:nvCxnSpPr>
        <xdr:cNvPr id="356" name="直線コネクタ 355"/>
        <xdr:cNvCxnSpPr/>
      </xdr:nvCxnSpPr>
      <xdr:spPr>
        <a:xfrm flipV="1">
          <a:off x="6972300" y="9858825"/>
          <a:ext cx="889000" cy="12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158688</xdr:rowOff>
    </xdr:from>
    <xdr:to>
      <xdr:col>41</xdr:col>
      <xdr:colOff>101600</xdr:colOff>
      <xdr:row>56</xdr:row>
      <xdr:rowOff>88838</xdr:rowOff>
    </xdr:to>
    <xdr:sp macro="" textlink="">
      <xdr:nvSpPr>
        <xdr:cNvPr id="357" name="フローチャート: 判断 356"/>
        <xdr:cNvSpPr/>
      </xdr:nvSpPr>
      <xdr:spPr>
        <a:xfrm>
          <a:off x="7810500" y="95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105365</xdr:rowOff>
    </xdr:from>
    <xdr:ext cx="534377" cy="259045"/>
    <xdr:sp macro="" textlink="">
      <xdr:nvSpPr>
        <xdr:cNvPr id="358" name="テキスト ボックス 357"/>
        <xdr:cNvSpPr txBox="1"/>
      </xdr:nvSpPr>
      <xdr:spPr>
        <a:xfrm>
          <a:off x="7594111" y="936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125640</xdr:rowOff>
    </xdr:from>
    <xdr:to>
      <xdr:col>36</xdr:col>
      <xdr:colOff>165100</xdr:colOff>
      <xdr:row>56</xdr:row>
      <xdr:rowOff>55790</xdr:rowOff>
    </xdr:to>
    <xdr:sp macro="" textlink="">
      <xdr:nvSpPr>
        <xdr:cNvPr id="359" name="フローチャート: 判断 358"/>
        <xdr:cNvSpPr/>
      </xdr:nvSpPr>
      <xdr:spPr>
        <a:xfrm>
          <a:off x="6921500" y="95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72317</xdr:rowOff>
    </xdr:from>
    <xdr:ext cx="534377" cy="259045"/>
    <xdr:sp macro="" textlink="">
      <xdr:nvSpPr>
        <xdr:cNvPr id="360" name="テキスト ボックス 359"/>
        <xdr:cNvSpPr txBox="1"/>
      </xdr:nvSpPr>
      <xdr:spPr>
        <a:xfrm>
          <a:off x="6705111" y="933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19814</xdr:rowOff>
    </xdr:from>
    <xdr:to>
      <xdr:col>55</xdr:col>
      <xdr:colOff>50800</xdr:colOff>
      <xdr:row>58</xdr:row>
      <xdr:rowOff>121414</xdr:rowOff>
    </xdr:to>
    <xdr:sp macro="" textlink="">
      <xdr:nvSpPr>
        <xdr:cNvPr id="366" name="楕円 365"/>
        <xdr:cNvSpPr/>
      </xdr:nvSpPr>
      <xdr:spPr>
        <a:xfrm>
          <a:off x="10426700" y="99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106191</xdr:rowOff>
    </xdr:from>
    <xdr:ext cx="534377" cy="259045"/>
    <xdr:sp macro="" textlink="">
      <xdr:nvSpPr>
        <xdr:cNvPr id="367" name="農林水産業費該当値テキスト"/>
        <xdr:cNvSpPr txBox="1"/>
      </xdr:nvSpPr>
      <xdr:spPr>
        <a:xfrm>
          <a:off x="10528300" y="987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47752</xdr:rowOff>
    </xdr:from>
    <xdr:to>
      <xdr:col>50</xdr:col>
      <xdr:colOff>165100</xdr:colOff>
      <xdr:row>58</xdr:row>
      <xdr:rowOff>149352</xdr:rowOff>
    </xdr:to>
    <xdr:sp macro="" textlink="">
      <xdr:nvSpPr>
        <xdr:cNvPr id="368" name="楕円 367"/>
        <xdr:cNvSpPr/>
      </xdr:nvSpPr>
      <xdr:spPr>
        <a:xfrm>
          <a:off x="9588500" y="999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140479</xdr:rowOff>
    </xdr:from>
    <xdr:ext cx="534377" cy="259045"/>
    <xdr:sp macro="" textlink="">
      <xdr:nvSpPr>
        <xdr:cNvPr id="369" name="テキスト ボックス 368"/>
        <xdr:cNvSpPr txBox="1"/>
      </xdr:nvSpPr>
      <xdr:spPr>
        <a:xfrm>
          <a:off x="9372111" y="1008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15160</xdr:rowOff>
    </xdr:from>
    <xdr:to>
      <xdr:col>46</xdr:col>
      <xdr:colOff>38100</xdr:colOff>
      <xdr:row>58</xdr:row>
      <xdr:rowOff>116760</xdr:rowOff>
    </xdr:to>
    <xdr:sp macro="" textlink="">
      <xdr:nvSpPr>
        <xdr:cNvPr id="370" name="楕円 369"/>
        <xdr:cNvSpPr/>
      </xdr:nvSpPr>
      <xdr:spPr>
        <a:xfrm>
          <a:off x="8699500" y="995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107887</xdr:rowOff>
    </xdr:from>
    <xdr:ext cx="534377" cy="259045"/>
    <xdr:sp macro="" textlink="">
      <xdr:nvSpPr>
        <xdr:cNvPr id="371" name="テキスト ボックス 370"/>
        <xdr:cNvSpPr txBox="1"/>
      </xdr:nvSpPr>
      <xdr:spPr>
        <a:xfrm>
          <a:off x="8483111" y="1005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35375</xdr:rowOff>
    </xdr:from>
    <xdr:to>
      <xdr:col>41</xdr:col>
      <xdr:colOff>101600</xdr:colOff>
      <xdr:row>57</xdr:row>
      <xdr:rowOff>136975</xdr:rowOff>
    </xdr:to>
    <xdr:sp macro="" textlink="">
      <xdr:nvSpPr>
        <xdr:cNvPr id="372" name="楕円 371"/>
        <xdr:cNvSpPr/>
      </xdr:nvSpPr>
      <xdr:spPr>
        <a:xfrm>
          <a:off x="7810500" y="98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128102</xdr:rowOff>
    </xdr:from>
    <xdr:ext cx="534377" cy="259045"/>
    <xdr:sp macro="" textlink="">
      <xdr:nvSpPr>
        <xdr:cNvPr id="373" name="テキスト ボックス 372"/>
        <xdr:cNvSpPr txBox="1"/>
      </xdr:nvSpPr>
      <xdr:spPr>
        <a:xfrm>
          <a:off x="7594111" y="99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155570</xdr:rowOff>
    </xdr:from>
    <xdr:to>
      <xdr:col>36</xdr:col>
      <xdr:colOff>165100</xdr:colOff>
      <xdr:row>58</xdr:row>
      <xdr:rowOff>85720</xdr:rowOff>
    </xdr:to>
    <xdr:sp macro="" textlink="">
      <xdr:nvSpPr>
        <xdr:cNvPr id="374" name="楕円 373"/>
        <xdr:cNvSpPr/>
      </xdr:nvSpPr>
      <xdr:spPr>
        <a:xfrm>
          <a:off x="6921500" y="99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76847</xdr:rowOff>
    </xdr:from>
    <xdr:ext cx="534377" cy="259045"/>
    <xdr:sp macro="" textlink="">
      <xdr:nvSpPr>
        <xdr:cNvPr id="375" name="テキスト ボックス 374"/>
        <xdr:cNvSpPr txBox="1"/>
      </xdr:nvSpPr>
      <xdr:spPr>
        <a:xfrm>
          <a:off x="6705111" y="100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52015</xdr:rowOff>
    </xdr:from>
    <xdr:to>
      <xdr:col>54</xdr:col>
      <xdr:colOff>189865</xdr:colOff>
      <xdr:row>79</xdr:row>
      <xdr:rowOff>49763</xdr:rowOff>
    </xdr:to>
    <xdr:cxnSp macro="">
      <xdr:nvCxnSpPr>
        <xdr:cNvPr id="401" name="直線コネクタ 400"/>
        <xdr:cNvCxnSpPr/>
      </xdr:nvCxnSpPr>
      <xdr:spPr>
        <a:xfrm flipV="1">
          <a:off x="10475595" y="12224965"/>
          <a:ext cx="1270" cy="136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53590</xdr:rowOff>
    </xdr:from>
    <xdr:ext cx="469744" cy="259045"/>
    <xdr:sp macro="" textlink="">
      <xdr:nvSpPr>
        <xdr:cNvPr id="402" name="商工費最小値テキスト"/>
        <xdr:cNvSpPr txBox="1"/>
      </xdr:nvSpPr>
      <xdr:spPr>
        <a:xfrm>
          <a:off x="10528300" y="1359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49763</xdr:rowOff>
    </xdr:from>
    <xdr:to>
      <xdr:col>55</xdr:col>
      <xdr:colOff>88900</xdr:colOff>
      <xdr:row>79</xdr:row>
      <xdr:rowOff>49763</xdr:rowOff>
    </xdr:to>
    <xdr:cxnSp macro="">
      <xdr:nvCxnSpPr>
        <xdr:cNvPr id="403" name="直線コネクタ 402"/>
        <xdr:cNvCxnSpPr/>
      </xdr:nvCxnSpPr>
      <xdr:spPr>
        <a:xfrm>
          <a:off x="10388600" y="1359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170142</xdr:rowOff>
    </xdr:from>
    <xdr:ext cx="534377" cy="259045"/>
    <xdr:sp macro="" textlink="">
      <xdr:nvSpPr>
        <xdr:cNvPr id="404" name="商工費最大値テキスト"/>
        <xdr:cNvSpPr txBox="1"/>
      </xdr:nvSpPr>
      <xdr:spPr>
        <a:xfrm>
          <a:off x="10528300" y="1200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52015</xdr:rowOff>
    </xdr:from>
    <xdr:to>
      <xdr:col>55</xdr:col>
      <xdr:colOff>88900</xdr:colOff>
      <xdr:row>71</xdr:row>
      <xdr:rowOff>52015</xdr:rowOff>
    </xdr:to>
    <xdr:cxnSp macro="">
      <xdr:nvCxnSpPr>
        <xdr:cNvPr id="405" name="直線コネクタ 404"/>
        <xdr:cNvCxnSpPr/>
      </xdr:nvCxnSpPr>
      <xdr:spPr>
        <a:xfrm>
          <a:off x="10388600" y="1222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98357</xdr:rowOff>
    </xdr:from>
    <xdr:to>
      <xdr:col>55</xdr:col>
      <xdr:colOff>0</xdr:colOff>
      <xdr:row>77</xdr:row>
      <xdr:rowOff>7113</xdr:rowOff>
    </xdr:to>
    <xdr:cxnSp macro="">
      <xdr:nvCxnSpPr>
        <xdr:cNvPr id="406" name="直線コネクタ 405"/>
        <xdr:cNvCxnSpPr/>
      </xdr:nvCxnSpPr>
      <xdr:spPr>
        <a:xfrm flipV="1">
          <a:off x="9639300" y="13128557"/>
          <a:ext cx="838200" cy="8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55542</xdr:rowOff>
    </xdr:from>
    <xdr:ext cx="534377" cy="259045"/>
    <xdr:sp macro="" textlink="">
      <xdr:nvSpPr>
        <xdr:cNvPr id="407" name="商工費平均値テキスト"/>
        <xdr:cNvSpPr txBox="1"/>
      </xdr:nvSpPr>
      <xdr:spPr>
        <a:xfrm>
          <a:off x="10528300" y="12742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32665</xdr:rowOff>
    </xdr:from>
    <xdr:to>
      <xdr:col>55</xdr:col>
      <xdr:colOff>50800</xdr:colOff>
      <xdr:row>75</xdr:row>
      <xdr:rowOff>134265</xdr:rowOff>
    </xdr:to>
    <xdr:sp macro="" textlink="">
      <xdr:nvSpPr>
        <xdr:cNvPr id="408" name="フローチャート: 判断 407"/>
        <xdr:cNvSpPr/>
      </xdr:nvSpPr>
      <xdr:spPr>
        <a:xfrm>
          <a:off x="104267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7113</xdr:rowOff>
    </xdr:from>
    <xdr:to>
      <xdr:col>50</xdr:col>
      <xdr:colOff>114300</xdr:colOff>
      <xdr:row>78</xdr:row>
      <xdr:rowOff>44896</xdr:rowOff>
    </xdr:to>
    <xdr:cxnSp macro="">
      <xdr:nvCxnSpPr>
        <xdr:cNvPr id="409" name="直線コネクタ 408"/>
        <xdr:cNvCxnSpPr/>
      </xdr:nvCxnSpPr>
      <xdr:spPr>
        <a:xfrm flipV="1">
          <a:off x="8750300" y="13208763"/>
          <a:ext cx="889000" cy="20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81029</xdr:rowOff>
    </xdr:from>
    <xdr:to>
      <xdr:col>50</xdr:col>
      <xdr:colOff>165100</xdr:colOff>
      <xdr:row>77</xdr:row>
      <xdr:rowOff>11179</xdr:rowOff>
    </xdr:to>
    <xdr:sp macro="" textlink="">
      <xdr:nvSpPr>
        <xdr:cNvPr id="410" name="フローチャート: 判断 409"/>
        <xdr:cNvSpPr/>
      </xdr:nvSpPr>
      <xdr:spPr>
        <a:xfrm>
          <a:off x="9588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27707</xdr:rowOff>
    </xdr:from>
    <xdr:ext cx="534377" cy="259045"/>
    <xdr:sp macro="" textlink="">
      <xdr:nvSpPr>
        <xdr:cNvPr id="411" name="テキスト ボックス 410"/>
        <xdr:cNvSpPr txBox="1"/>
      </xdr:nvSpPr>
      <xdr:spPr>
        <a:xfrm>
          <a:off x="9372111" y="128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16354</xdr:rowOff>
    </xdr:from>
    <xdr:to>
      <xdr:col>45</xdr:col>
      <xdr:colOff>177800</xdr:colOff>
      <xdr:row>78</xdr:row>
      <xdr:rowOff>44896</xdr:rowOff>
    </xdr:to>
    <xdr:cxnSp macro="">
      <xdr:nvCxnSpPr>
        <xdr:cNvPr id="412" name="直線コネクタ 411"/>
        <xdr:cNvCxnSpPr/>
      </xdr:nvCxnSpPr>
      <xdr:spPr>
        <a:xfrm>
          <a:off x="7861300" y="13389454"/>
          <a:ext cx="889000" cy="2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36289</xdr:rowOff>
    </xdr:from>
    <xdr:to>
      <xdr:col>46</xdr:col>
      <xdr:colOff>38100</xdr:colOff>
      <xdr:row>76</xdr:row>
      <xdr:rowOff>137889</xdr:rowOff>
    </xdr:to>
    <xdr:sp macro="" textlink="">
      <xdr:nvSpPr>
        <xdr:cNvPr id="413" name="フローチャート: 判断 412"/>
        <xdr:cNvSpPr/>
      </xdr:nvSpPr>
      <xdr:spPr>
        <a:xfrm>
          <a:off x="8699500" y="1306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154416</xdr:rowOff>
    </xdr:from>
    <xdr:ext cx="534377" cy="259045"/>
    <xdr:sp macro="" textlink="">
      <xdr:nvSpPr>
        <xdr:cNvPr id="414" name="テキスト ボックス 413"/>
        <xdr:cNvSpPr txBox="1"/>
      </xdr:nvSpPr>
      <xdr:spPr>
        <a:xfrm>
          <a:off x="8483111" y="1284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16354</xdr:rowOff>
    </xdr:from>
    <xdr:to>
      <xdr:col>41</xdr:col>
      <xdr:colOff>50800</xdr:colOff>
      <xdr:row>78</xdr:row>
      <xdr:rowOff>36895</xdr:rowOff>
    </xdr:to>
    <xdr:cxnSp macro="">
      <xdr:nvCxnSpPr>
        <xdr:cNvPr id="415" name="直線コネクタ 414"/>
        <xdr:cNvCxnSpPr/>
      </xdr:nvCxnSpPr>
      <xdr:spPr>
        <a:xfrm flipV="1">
          <a:off x="6972300" y="13389454"/>
          <a:ext cx="889000" cy="2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47557</xdr:rowOff>
    </xdr:from>
    <xdr:to>
      <xdr:col>41</xdr:col>
      <xdr:colOff>101600</xdr:colOff>
      <xdr:row>76</xdr:row>
      <xdr:rowOff>149157</xdr:rowOff>
    </xdr:to>
    <xdr:sp macro="" textlink="">
      <xdr:nvSpPr>
        <xdr:cNvPr id="416" name="フローチャート: 判断 415"/>
        <xdr:cNvSpPr/>
      </xdr:nvSpPr>
      <xdr:spPr>
        <a:xfrm>
          <a:off x="7810500" y="1307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165683</xdr:rowOff>
    </xdr:from>
    <xdr:ext cx="534377" cy="259045"/>
    <xdr:sp macro="" textlink="">
      <xdr:nvSpPr>
        <xdr:cNvPr id="417" name="テキスト ボックス 416"/>
        <xdr:cNvSpPr txBox="1"/>
      </xdr:nvSpPr>
      <xdr:spPr>
        <a:xfrm>
          <a:off x="7594111" y="1285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89030</xdr:rowOff>
    </xdr:from>
    <xdr:to>
      <xdr:col>36</xdr:col>
      <xdr:colOff>165100</xdr:colOff>
      <xdr:row>77</xdr:row>
      <xdr:rowOff>19180</xdr:rowOff>
    </xdr:to>
    <xdr:sp macro="" textlink="">
      <xdr:nvSpPr>
        <xdr:cNvPr id="418" name="フローチャート: 判断 417"/>
        <xdr:cNvSpPr/>
      </xdr:nvSpPr>
      <xdr:spPr>
        <a:xfrm>
          <a:off x="6921500" y="1311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35708</xdr:rowOff>
    </xdr:from>
    <xdr:ext cx="534377" cy="259045"/>
    <xdr:sp macro="" textlink="">
      <xdr:nvSpPr>
        <xdr:cNvPr id="419" name="テキスト ボックス 418"/>
        <xdr:cNvSpPr txBox="1"/>
      </xdr:nvSpPr>
      <xdr:spPr>
        <a:xfrm>
          <a:off x="6705111" y="1289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47557</xdr:rowOff>
    </xdr:from>
    <xdr:to>
      <xdr:col>55</xdr:col>
      <xdr:colOff>50800</xdr:colOff>
      <xdr:row>76</xdr:row>
      <xdr:rowOff>149157</xdr:rowOff>
    </xdr:to>
    <xdr:sp macro="" textlink="">
      <xdr:nvSpPr>
        <xdr:cNvPr id="425" name="楕円 424"/>
        <xdr:cNvSpPr/>
      </xdr:nvSpPr>
      <xdr:spPr>
        <a:xfrm>
          <a:off x="10426700" y="1307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25984</xdr:rowOff>
    </xdr:from>
    <xdr:ext cx="534377" cy="259045"/>
    <xdr:sp macro="" textlink="">
      <xdr:nvSpPr>
        <xdr:cNvPr id="426" name="商工費該当値テキスト"/>
        <xdr:cNvSpPr txBox="1"/>
      </xdr:nvSpPr>
      <xdr:spPr>
        <a:xfrm>
          <a:off x="10528300" y="1305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127763</xdr:rowOff>
    </xdr:from>
    <xdr:to>
      <xdr:col>50</xdr:col>
      <xdr:colOff>165100</xdr:colOff>
      <xdr:row>77</xdr:row>
      <xdr:rowOff>57913</xdr:rowOff>
    </xdr:to>
    <xdr:sp macro="" textlink="">
      <xdr:nvSpPr>
        <xdr:cNvPr id="427" name="楕円 426"/>
        <xdr:cNvSpPr/>
      </xdr:nvSpPr>
      <xdr:spPr>
        <a:xfrm>
          <a:off x="9588500" y="1315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49040</xdr:rowOff>
    </xdr:from>
    <xdr:ext cx="534377" cy="259045"/>
    <xdr:sp macro="" textlink="">
      <xdr:nvSpPr>
        <xdr:cNvPr id="428" name="テキスト ボックス 427"/>
        <xdr:cNvSpPr txBox="1"/>
      </xdr:nvSpPr>
      <xdr:spPr>
        <a:xfrm>
          <a:off x="9372111" y="132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165546</xdr:rowOff>
    </xdr:from>
    <xdr:to>
      <xdr:col>46</xdr:col>
      <xdr:colOff>38100</xdr:colOff>
      <xdr:row>78</xdr:row>
      <xdr:rowOff>95696</xdr:rowOff>
    </xdr:to>
    <xdr:sp macro="" textlink="">
      <xdr:nvSpPr>
        <xdr:cNvPr id="429" name="楕円 428"/>
        <xdr:cNvSpPr/>
      </xdr:nvSpPr>
      <xdr:spPr>
        <a:xfrm>
          <a:off x="8699500" y="133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86823</xdr:rowOff>
    </xdr:from>
    <xdr:ext cx="469744" cy="259045"/>
    <xdr:sp macro="" textlink="">
      <xdr:nvSpPr>
        <xdr:cNvPr id="430" name="テキスト ボックス 429"/>
        <xdr:cNvSpPr txBox="1"/>
      </xdr:nvSpPr>
      <xdr:spPr>
        <a:xfrm>
          <a:off x="8515428" y="1345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137004</xdr:rowOff>
    </xdr:from>
    <xdr:to>
      <xdr:col>41</xdr:col>
      <xdr:colOff>101600</xdr:colOff>
      <xdr:row>78</xdr:row>
      <xdr:rowOff>67154</xdr:rowOff>
    </xdr:to>
    <xdr:sp macro="" textlink="">
      <xdr:nvSpPr>
        <xdr:cNvPr id="431" name="楕円 430"/>
        <xdr:cNvSpPr/>
      </xdr:nvSpPr>
      <xdr:spPr>
        <a:xfrm>
          <a:off x="7810500" y="1333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58281</xdr:rowOff>
    </xdr:from>
    <xdr:ext cx="469744" cy="259045"/>
    <xdr:sp macro="" textlink="">
      <xdr:nvSpPr>
        <xdr:cNvPr id="432" name="テキスト ボックス 431"/>
        <xdr:cNvSpPr txBox="1"/>
      </xdr:nvSpPr>
      <xdr:spPr>
        <a:xfrm>
          <a:off x="7626428" y="1343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157545</xdr:rowOff>
    </xdr:from>
    <xdr:to>
      <xdr:col>36</xdr:col>
      <xdr:colOff>165100</xdr:colOff>
      <xdr:row>78</xdr:row>
      <xdr:rowOff>87695</xdr:rowOff>
    </xdr:to>
    <xdr:sp macro="" textlink="">
      <xdr:nvSpPr>
        <xdr:cNvPr id="433" name="楕円 432"/>
        <xdr:cNvSpPr/>
      </xdr:nvSpPr>
      <xdr:spPr>
        <a:xfrm>
          <a:off x="6921500" y="133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78822</xdr:rowOff>
    </xdr:from>
    <xdr:ext cx="469744" cy="259045"/>
    <xdr:sp macro="" textlink="">
      <xdr:nvSpPr>
        <xdr:cNvPr id="434" name="テキスト ボックス 433"/>
        <xdr:cNvSpPr txBox="1"/>
      </xdr:nvSpPr>
      <xdr:spPr>
        <a:xfrm>
          <a:off x="6737428" y="134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10100</xdr:rowOff>
    </xdr:from>
    <xdr:to>
      <xdr:col>54</xdr:col>
      <xdr:colOff>189865</xdr:colOff>
      <xdr:row>98</xdr:row>
      <xdr:rowOff>84085</xdr:rowOff>
    </xdr:to>
    <xdr:cxnSp macro="">
      <xdr:nvCxnSpPr>
        <xdr:cNvPr id="461" name="直線コネクタ 460"/>
        <xdr:cNvCxnSpPr/>
      </xdr:nvCxnSpPr>
      <xdr:spPr>
        <a:xfrm flipV="1">
          <a:off x="10475595" y="15440600"/>
          <a:ext cx="1270" cy="144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87912</xdr:rowOff>
    </xdr:from>
    <xdr:ext cx="534377" cy="259045"/>
    <xdr:sp macro="" textlink="">
      <xdr:nvSpPr>
        <xdr:cNvPr id="462" name="土木費最小値テキスト"/>
        <xdr:cNvSpPr txBox="1"/>
      </xdr:nvSpPr>
      <xdr:spPr>
        <a:xfrm>
          <a:off x="10528300" y="1689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84085</xdr:rowOff>
    </xdr:from>
    <xdr:to>
      <xdr:col>55</xdr:col>
      <xdr:colOff>88900</xdr:colOff>
      <xdr:row>98</xdr:row>
      <xdr:rowOff>84085</xdr:rowOff>
    </xdr:to>
    <xdr:cxnSp macro="">
      <xdr:nvCxnSpPr>
        <xdr:cNvPr id="463" name="直線コネクタ 462"/>
        <xdr:cNvCxnSpPr/>
      </xdr:nvCxnSpPr>
      <xdr:spPr>
        <a:xfrm>
          <a:off x="10388600" y="1688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128227</xdr:rowOff>
    </xdr:from>
    <xdr:ext cx="599010" cy="259045"/>
    <xdr:sp macro="" textlink="">
      <xdr:nvSpPr>
        <xdr:cNvPr id="464" name="土木費最大値テキスト"/>
        <xdr:cNvSpPr txBox="1"/>
      </xdr:nvSpPr>
      <xdr:spPr>
        <a:xfrm>
          <a:off x="10528300" y="1521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10100</xdr:rowOff>
    </xdr:from>
    <xdr:to>
      <xdr:col>55</xdr:col>
      <xdr:colOff>88900</xdr:colOff>
      <xdr:row>90</xdr:row>
      <xdr:rowOff>10100</xdr:rowOff>
    </xdr:to>
    <xdr:cxnSp macro="">
      <xdr:nvCxnSpPr>
        <xdr:cNvPr id="465" name="直線コネクタ 464"/>
        <xdr:cNvCxnSpPr/>
      </xdr:nvCxnSpPr>
      <xdr:spPr>
        <a:xfrm>
          <a:off x="10388600" y="1544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142884</xdr:rowOff>
    </xdr:from>
    <xdr:to>
      <xdr:col>55</xdr:col>
      <xdr:colOff>0</xdr:colOff>
      <xdr:row>97</xdr:row>
      <xdr:rowOff>150836</xdr:rowOff>
    </xdr:to>
    <xdr:cxnSp macro="">
      <xdr:nvCxnSpPr>
        <xdr:cNvPr id="466" name="直線コネクタ 465"/>
        <xdr:cNvCxnSpPr/>
      </xdr:nvCxnSpPr>
      <xdr:spPr>
        <a:xfrm flipV="1">
          <a:off x="9639300" y="16602084"/>
          <a:ext cx="838200" cy="17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105376</xdr:rowOff>
    </xdr:from>
    <xdr:ext cx="534377" cy="259045"/>
    <xdr:sp macro="" textlink="">
      <xdr:nvSpPr>
        <xdr:cNvPr id="467" name="土木費平均値テキスト"/>
        <xdr:cNvSpPr txBox="1"/>
      </xdr:nvSpPr>
      <xdr:spPr>
        <a:xfrm>
          <a:off x="10528300" y="16221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82499</xdr:rowOff>
    </xdr:from>
    <xdr:to>
      <xdr:col>55</xdr:col>
      <xdr:colOff>50800</xdr:colOff>
      <xdr:row>96</xdr:row>
      <xdr:rowOff>12649</xdr:rowOff>
    </xdr:to>
    <xdr:sp macro="" textlink="">
      <xdr:nvSpPr>
        <xdr:cNvPr id="468" name="フローチャート: 判断 467"/>
        <xdr:cNvSpPr/>
      </xdr:nvSpPr>
      <xdr:spPr>
        <a:xfrm>
          <a:off x="10426700" y="1637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89474</xdr:rowOff>
    </xdr:from>
    <xdr:to>
      <xdr:col>50</xdr:col>
      <xdr:colOff>114300</xdr:colOff>
      <xdr:row>97</xdr:row>
      <xdr:rowOff>150836</xdr:rowOff>
    </xdr:to>
    <xdr:cxnSp macro="">
      <xdr:nvCxnSpPr>
        <xdr:cNvPr id="469" name="直線コネクタ 468"/>
        <xdr:cNvCxnSpPr/>
      </xdr:nvCxnSpPr>
      <xdr:spPr>
        <a:xfrm>
          <a:off x="8750300" y="16548674"/>
          <a:ext cx="889000" cy="23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7665</xdr:rowOff>
    </xdr:from>
    <xdr:to>
      <xdr:col>50</xdr:col>
      <xdr:colOff>165100</xdr:colOff>
      <xdr:row>95</xdr:row>
      <xdr:rowOff>109265</xdr:rowOff>
    </xdr:to>
    <xdr:sp macro="" textlink="">
      <xdr:nvSpPr>
        <xdr:cNvPr id="470" name="フローチャート: 判断 469"/>
        <xdr:cNvSpPr/>
      </xdr:nvSpPr>
      <xdr:spPr>
        <a:xfrm>
          <a:off x="9588500" y="162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125792</xdr:rowOff>
    </xdr:from>
    <xdr:ext cx="534377" cy="259045"/>
    <xdr:sp macro="" textlink="">
      <xdr:nvSpPr>
        <xdr:cNvPr id="471" name="テキスト ボックス 470"/>
        <xdr:cNvSpPr txBox="1"/>
      </xdr:nvSpPr>
      <xdr:spPr>
        <a:xfrm>
          <a:off x="9372111" y="1607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89474</xdr:rowOff>
    </xdr:from>
    <xdr:to>
      <xdr:col>45</xdr:col>
      <xdr:colOff>177800</xdr:colOff>
      <xdr:row>97</xdr:row>
      <xdr:rowOff>110390</xdr:rowOff>
    </xdr:to>
    <xdr:cxnSp macro="">
      <xdr:nvCxnSpPr>
        <xdr:cNvPr id="472" name="直線コネクタ 471"/>
        <xdr:cNvCxnSpPr/>
      </xdr:nvCxnSpPr>
      <xdr:spPr>
        <a:xfrm flipV="1">
          <a:off x="7861300" y="16548674"/>
          <a:ext cx="889000" cy="19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22492</xdr:rowOff>
    </xdr:from>
    <xdr:to>
      <xdr:col>46</xdr:col>
      <xdr:colOff>38100</xdr:colOff>
      <xdr:row>93</xdr:row>
      <xdr:rowOff>124092</xdr:rowOff>
    </xdr:to>
    <xdr:sp macro="" textlink="">
      <xdr:nvSpPr>
        <xdr:cNvPr id="473" name="フローチャート: 判断 472"/>
        <xdr:cNvSpPr/>
      </xdr:nvSpPr>
      <xdr:spPr>
        <a:xfrm>
          <a:off x="8699500" y="159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140619</xdr:rowOff>
    </xdr:from>
    <xdr:ext cx="534377" cy="259045"/>
    <xdr:sp macro="" textlink="">
      <xdr:nvSpPr>
        <xdr:cNvPr id="474" name="テキスト ボックス 473"/>
        <xdr:cNvSpPr txBox="1"/>
      </xdr:nvSpPr>
      <xdr:spPr>
        <a:xfrm>
          <a:off x="8483111" y="157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164176</xdr:rowOff>
    </xdr:from>
    <xdr:to>
      <xdr:col>41</xdr:col>
      <xdr:colOff>50800</xdr:colOff>
      <xdr:row>97</xdr:row>
      <xdr:rowOff>110390</xdr:rowOff>
    </xdr:to>
    <xdr:cxnSp macro="">
      <xdr:nvCxnSpPr>
        <xdr:cNvPr id="475" name="直線コネクタ 474"/>
        <xdr:cNvCxnSpPr/>
      </xdr:nvCxnSpPr>
      <xdr:spPr>
        <a:xfrm>
          <a:off x="6972300" y="16623376"/>
          <a:ext cx="889000" cy="11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52291</xdr:rowOff>
    </xdr:from>
    <xdr:to>
      <xdr:col>41</xdr:col>
      <xdr:colOff>101600</xdr:colOff>
      <xdr:row>93</xdr:row>
      <xdr:rowOff>153891</xdr:rowOff>
    </xdr:to>
    <xdr:sp macro="" textlink="">
      <xdr:nvSpPr>
        <xdr:cNvPr id="476" name="フローチャート: 判断 475"/>
        <xdr:cNvSpPr/>
      </xdr:nvSpPr>
      <xdr:spPr>
        <a:xfrm>
          <a:off x="7810500" y="1599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170418</xdr:rowOff>
    </xdr:from>
    <xdr:ext cx="534377" cy="259045"/>
    <xdr:sp macro="" textlink="">
      <xdr:nvSpPr>
        <xdr:cNvPr id="477" name="テキスト ボックス 476"/>
        <xdr:cNvSpPr txBox="1"/>
      </xdr:nvSpPr>
      <xdr:spPr>
        <a:xfrm>
          <a:off x="7594111" y="157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105115</xdr:rowOff>
    </xdr:from>
    <xdr:to>
      <xdr:col>36</xdr:col>
      <xdr:colOff>165100</xdr:colOff>
      <xdr:row>93</xdr:row>
      <xdr:rowOff>35265</xdr:rowOff>
    </xdr:to>
    <xdr:sp macro="" textlink="">
      <xdr:nvSpPr>
        <xdr:cNvPr id="478" name="フローチャート: 判断 477"/>
        <xdr:cNvSpPr/>
      </xdr:nvSpPr>
      <xdr:spPr>
        <a:xfrm>
          <a:off x="6921500" y="1587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51792</xdr:rowOff>
    </xdr:from>
    <xdr:ext cx="534377" cy="259045"/>
    <xdr:sp macro="" textlink="">
      <xdr:nvSpPr>
        <xdr:cNvPr id="479" name="テキスト ボックス 478"/>
        <xdr:cNvSpPr txBox="1"/>
      </xdr:nvSpPr>
      <xdr:spPr>
        <a:xfrm>
          <a:off x="6705111" y="15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92084</xdr:rowOff>
    </xdr:from>
    <xdr:to>
      <xdr:col>55</xdr:col>
      <xdr:colOff>50800</xdr:colOff>
      <xdr:row>97</xdr:row>
      <xdr:rowOff>22234</xdr:rowOff>
    </xdr:to>
    <xdr:sp macro="" textlink="">
      <xdr:nvSpPr>
        <xdr:cNvPr id="485" name="楕円 484"/>
        <xdr:cNvSpPr/>
      </xdr:nvSpPr>
      <xdr:spPr>
        <a:xfrm>
          <a:off x="10426700" y="1655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70511</xdr:rowOff>
    </xdr:from>
    <xdr:ext cx="534377" cy="259045"/>
    <xdr:sp macro="" textlink="">
      <xdr:nvSpPr>
        <xdr:cNvPr id="486" name="土木費該当値テキスト"/>
        <xdr:cNvSpPr txBox="1"/>
      </xdr:nvSpPr>
      <xdr:spPr>
        <a:xfrm>
          <a:off x="10528300" y="1652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100036</xdr:rowOff>
    </xdr:from>
    <xdr:to>
      <xdr:col>50</xdr:col>
      <xdr:colOff>165100</xdr:colOff>
      <xdr:row>98</xdr:row>
      <xdr:rowOff>30186</xdr:rowOff>
    </xdr:to>
    <xdr:sp macro="" textlink="">
      <xdr:nvSpPr>
        <xdr:cNvPr id="487" name="楕円 486"/>
        <xdr:cNvSpPr/>
      </xdr:nvSpPr>
      <xdr:spPr>
        <a:xfrm>
          <a:off x="9588500" y="1673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21313</xdr:rowOff>
    </xdr:from>
    <xdr:ext cx="534377" cy="259045"/>
    <xdr:sp macro="" textlink="">
      <xdr:nvSpPr>
        <xdr:cNvPr id="488" name="テキスト ボックス 487"/>
        <xdr:cNvSpPr txBox="1"/>
      </xdr:nvSpPr>
      <xdr:spPr>
        <a:xfrm>
          <a:off x="9372111" y="1682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38674</xdr:rowOff>
    </xdr:from>
    <xdr:to>
      <xdr:col>46</xdr:col>
      <xdr:colOff>38100</xdr:colOff>
      <xdr:row>96</xdr:row>
      <xdr:rowOff>140274</xdr:rowOff>
    </xdr:to>
    <xdr:sp macro="" textlink="">
      <xdr:nvSpPr>
        <xdr:cNvPr id="489" name="楕円 488"/>
        <xdr:cNvSpPr/>
      </xdr:nvSpPr>
      <xdr:spPr>
        <a:xfrm>
          <a:off x="8699500" y="1649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131401</xdr:rowOff>
    </xdr:from>
    <xdr:ext cx="534377" cy="259045"/>
    <xdr:sp macro="" textlink="">
      <xdr:nvSpPr>
        <xdr:cNvPr id="490" name="テキスト ボックス 489"/>
        <xdr:cNvSpPr txBox="1"/>
      </xdr:nvSpPr>
      <xdr:spPr>
        <a:xfrm>
          <a:off x="8483111" y="1659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59590</xdr:rowOff>
    </xdr:from>
    <xdr:to>
      <xdr:col>41</xdr:col>
      <xdr:colOff>101600</xdr:colOff>
      <xdr:row>97</xdr:row>
      <xdr:rowOff>161190</xdr:rowOff>
    </xdr:to>
    <xdr:sp macro="" textlink="">
      <xdr:nvSpPr>
        <xdr:cNvPr id="491" name="楕円 490"/>
        <xdr:cNvSpPr/>
      </xdr:nvSpPr>
      <xdr:spPr>
        <a:xfrm>
          <a:off x="7810500" y="166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152317</xdr:rowOff>
    </xdr:from>
    <xdr:ext cx="534377" cy="259045"/>
    <xdr:sp macro="" textlink="">
      <xdr:nvSpPr>
        <xdr:cNvPr id="492" name="テキスト ボックス 491"/>
        <xdr:cNvSpPr txBox="1"/>
      </xdr:nvSpPr>
      <xdr:spPr>
        <a:xfrm>
          <a:off x="7594111" y="1678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113376</xdr:rowOff>
    </xdr:from>
    <xdr:to>
      <xdr:col>36</xdr:col>
      <xdr:colOff>165100</xdr:colOff>
      <xdr:row>97</xdr:row>
      <xdr:rowOff>43526</xdr:rowOff>
    </xdr:to>
    <xdr:sp macro="" textlink="">
      <xdr:nvSpPr>
        <xdr:cNvPr id="493" name="楕円 492"/>
        <xdr:cNvSpPr/>
      </xdr:nvSpPr>
      <xdr:spPr>
        <a:xfrm>
          <a:off x="6921500" y="1657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34653</xdr:rowOff>
    </xdr:from>
    <xdr:ext cx="534377" cy="259045"/>
    <xdr:sp macro="" textlink="">
      <xdr:nvSpPr>
        <xdr:cNvPr id="494" name="テキスト ボックス 493"/>
        <xdr:cNvSpPr txBox="1"/>
      </xdr:nvSpPr>
      <xdr:spPr>
        <a:xfrm>
          <a:off x="6705111" y="1666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8" name="テキスト ボックス 50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0" name="テキスト ボックス 50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2" name="テキスト ボックス 51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104930</xdr:rowOff>
    </xdr:from>
    <xdr:to>
      <xdr:col>85</xdr:col>
      <xdr:colOff>126364</xdr:colOff>
      <xdr:row>38</xdr:row>
      <xdr:rowOff>72601</xdr:rowOff>
    </xdr:to>
    <xdr:cxnSp macro="">
      <xdr:nvCxnSpPr>
        <xdr:cNvPr id="516" name="直線コネクタ 515"/>
        <xdr:cNvCxnSpPr/>
      </xdr:nvCxnSpPr>
      <xdr:spPr>
        <a:xfrm flipV="1">
          <a:off x="16317595" y="5591330"/>
          <a:ext cx="1269" cy="99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76428</xdr:rowOff>
    </xdr:from>
    <xdr:ext cx="534377" cy="259045"/>
    <xdr:sp macro="" textlink="">
      <xdr:nvSpPr>
        <xdr:cNvPr id="517" name="消防費最小値テキスト"/>
        <xdr:cNvSpPr txBox="1"/>
      </xdr:nvSpPr>
      <xdr:spPr>
        <a:xfrm>
          <a:off x="16370300" y="659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72601</xdr:rowOff>
    </xdr:from>
    <xdr:to>
      <xdr:col>86</xdr:col>
      <xdr:colOff>25400</xdr:colOff>
      <xdr:row>38</xdr:row>
      <xdr:rowOff>72601</xdr:rowOff>
    </xdr:to>
    <xdr:cxnSp macro="">
      <xdr:nvCxnSpPr>
        <xdr:cNvPr id="518" name="直線コネクタ 517"/>
        <xdr:cNvCxnSpPr/>
      </xdr:nvCxnSpPr>
      <xdr:spPr>
        <a:xfrm>
          <a:off x="16230600" y="658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51607</xdr:rowOff>
    </xdr:from>
    <xdr:ext cx="599010" cy="259045"/>
    <xdr:sp macro="" textlink="">
      <xdr:nvSpPr>
        <xdr:cNvPr id="519" name="消防費最大値テキスト"/>
        <xdr:cNvSpPr txBox="1"/>
      </xdr:nvSpPr>
      <xdr:spPr>
        <a:xfrm>
          <a:off x="16370300" y="536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104930</xdr:rowOff>
    </xdr:from>
    <xdr:to>
      <xdr:col>86</xdr:col>
      <xdr:colOff>25400</xdr:colOff>
      <xdr:row>32</xdr:row>
      <xdr:rowOff>104930</xdr:rowOff>
    </xdr:to>
    <xdr:cxnSp macro="">
      <xdr:nvCxnSpPr>
        <xdr:cNvPr id="520" name="直線コネクタ 519"/>
        <xdr:cNvCxnSpPr/>
      </xdr:nvCxnSpPr>
      <xdr:spPr>
        <a:xfrm>
          <a:off x="16230600" y="559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20426</xdr:rowOff>
    </xdr:from>
    <xdr:to>
      <xdr:col>85</xdr:col>
      <xdr:colOff>127000</xdr:colOff>
      <xdr:row>38</xdr:row>
      <xdr:rowOff>74444</xdr:rowOff>
    </xdr:to>
    <xdr:cxnSp macro="">
      <xdr:nvCxnSpPr>
        <xdr:cNvPr id="521" name="直線コネクタ 520"/>
        <xdr:cNvCxnSpPr/>
      </xdr:nvCxnSpPr>
      <xdr:spPr>
        <a:xfrm flipV="1">
          <a:off x="15481300" y="6535526"/>
          <a:ext cx="838200" cy="5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137906</xdr:rowOff>
    </xdr:from>
    <xdr:ext cx="534377" cy="259045"/>
    <xdr:sp macro="" textlink="">
      <xdr:nvSpPr>
        <xdr:cNvPr id="522" name="消防費平均値テキスト"/>
        <xdr:cNvSpPr txBox="1"/>
      </xdr:nvSpPr>
      <xdr:spPr>
        <a:xfrm>
          <a:off x="16370300" y="6310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115029</xdr:rowOff>
    </xdr:from>
    <xdr:to>
      <xdr:col>85</xdr:col>
      <xdr:colOff>177800</xdr:colOff>
      <xdr:row>38</xdr:row>
      <xdr:rowOff>45179</xdr:rowOff>
    </xdr:to>
    <xdr:sp macro="" textlink="">
      <xdr:nvSpPr>
        <xdr:cNvPr id="523" name="フローチャート: 判断 522"/>
        <xdr:cNvSpPr/>
      </xdr:nvSpPr>
      <xdr:spPr>
        <a:xfrm>
          <a:off x="162687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64555</xdr:rowOff>
    </xdr:from>
    <xdr:to>
      <xdr:col>81</xdr:col>
      <xdr:colOff>50800</xdr:colOff>
      <xdr:row>38</xdr:row>
      <xdr:rowOff>74444</xdr:rowOff>
    </xdr:to>
    <xdr:cxnSp macro="">
      <xdr:nvCxnSpPr>
        <xdr:cNvPr id="524" name="直線コネクタ 523"/>
        <xdr:cNvCxnSpPr/>
      </xdr:nvCxnSpPr>
      <xdr:spPr>
        <a:xfrm>
          <a:off x="14592300" y="6579655"/>
          <a:ext cx="889000" cy="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133921</xdr:rowOff>
    </xdr:from>
    <xdr:to>
      <xdr:col>81</xdr:col>
      <xdr:colOff>101600</xdr:colOff>
      <xdr:row>38</xdr:row>
      <xdr:rowOff>64071</xdr:rowOff>
    </xdr:to>
    <xdr:sp macro="" textlink="">
      <xdr:nvSpPr>
        <xdr:cNvPr id="525" name="フローチャート: 判断 524"/>
        <xdr:cNvSpPr/>
      </xdr:nvSpPr>
      <xdr:spPr>
        <a:xfrm>
          <a:off x="15430500" y="647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80598</xdr:rowOff>
    </xdr:from>
    <xdr:ext cx="534377" cy="259045"/>
    <xdr:sp macro="" textlink="">
      <xdr:nvSpPr>
        <xdr:cNvPr id="526" name="テキスト ボックス 525"/>
        <xdr:cNvSpPr txBox="1"/>
      </xdr:nvSpPr>
      <xdr:spPr>
        <a:xfrm>
          <a:off x="15214111" y="625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64555</xdr:rowOff>
    </xdr:from>
    <xdr:to>
      <xdr:col>76</xdr:col>
      <xdr:colOff>114300</xdr:colOff>
      <xdr:row>38</xdr:row>
      <xdr:rowOff>83094</xdr:rowOff>
    </xdr:to>
    <xdr:cxnSp macro="">
      <xdr:nvCxnSpPr>
        <xdr:cNvPr id="527" name="直線コネクタ 526"/>
        <xdr:cNvCxnSpPr/>
      </xdr:nvCxnSpPr>
      <xdr:spPr>
        <a:xfrm flipV="1">
          <a:off x="13703300" y="6579655"/>
          <a:ext cx="889000" cy="1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139795</xdr:rowOff>
    </xdr:from>
    <xdr:to>
      <xdr:col>76</xdr:col>
      <xdr:colOff>165100</xdr:colOff>
      <xdr:row>38</xdr:row>
      <xdr:rowOff>69945</xdr:rowOff>
    </xdr:to>
    <xdr:sp macro="" textlink="">
      <xdr:nvSpPr>
        <xdr:cNvPr id="528" name="フローチャート: 判断 527"/>
        <xdr:cNvSpPr/>
      </xdr:nvSpPr>
      <xdr:spPr>
        <a:xfrm>
          <a:off x="14541500" y="648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86472</xdr:rowOff>
    </xdr:from>
    <xdr:ext cx="534377" cy="259045"/>
    <xdr:sp macro="" textlink="">
      <xdr:nvSpPr>
        <xdr:cNvPr id="529" name="テキスト ボックス 528"/>
        <xdr:cNvSpPr txBox="1"/>
      </xdr:nvSpPr>
      <xdr:spPr>
        <a:xfrm>
          <a:off x="14325111" y="625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65597</xdr:rowOff>
    </xdr:from>
    <xdr:to>
      <xdr:col>71</xdr:col>
      <xdr:colOff>177800</xdr:colOff>
      <xdr:row>38</xdr:row>
      <xdr:rowOff>83094</xdr:rowOff>
    </xdr:to>
    <xdr:cxnSp macro="">
      <xdr:nvCxnSpPr>
        <xdr:cNvPr id="530" name="直線コネクタ 529"/>
        <xdr:cNvCxnSpPr/>
      </xdr:nvCxnSpPr>
      <xdr:spPr>
        <a:xfrm>
          <a:off x="12814300" y="6580697"/>
          <a:ext cx="889000" cy="1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159776</xdr:rowOff>
    </xdr:from>
    <xdr:to>
      <xdr:col>72</xdr:col>
      <xdr:colOff>38100</xdr:colOff>
      <xdr:row>38</xdr:row>
      <xdr:rowOff>89926</xdr:rowOff>
    </xdr:to>
    <xdr:sp macro="" textlink="">
      <xdr:nvSpPr>
        <xdr:cNvPr id="531" name="フローチャート: 判断 530"/>
        <xdr:cNvSpPr/>
      </xdr:nvSpPr>
      <xdr:spPr>
        <a:xfrm>
          <a:off x="13652500" y="650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106452</xdr:rowOff>
    </xdr:from>
    <xdr:ext cx="534377" cy="259045"/>
    <xdr:sp macro="" textlink="">
      <xdr:nvSpPr>
        <xdr:cNvPr id="532" name="テキスト ボックス 531"/>
        <xdr:cNvSpPr txBox="1"/>
      </xdr:nvSpPr>
      <xdr:spPr>
        <a:xfrm>
          <a:off x="13436111" y="627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142744</xdr:rowOff>
    </xdr:from>
    <xdr:to>
      <xdr:col>67</xdr:col>
      <xdr:colOff>101600</xdr:colOff>
      <xdr:row>38</xdr:row>
      <xdr:rowOff>72895</xdr:rowOff>
    </xdr:to>
    <xdr:sp macro="" textlink="">
      <xdr:nvSpPr>
        <xdr:cNvPr id="533" name="フローチャート: 判断 532"/>
        <xdr:cNvSpPr/>
      </xdr:nvSpPr>
      <xdr:spPr>
        <a:xfrm>
          <a:off x="12763500" y="64863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89421</xdr:rowOff>
    </xdr:from>
    <xdr:ext cx="534377" cy="259045"/>
    <xdr:sp macro="" textlink="">
      <xdr:nvSpPr>
        <xdr:cNvPr id="534" name="テキスト ボックス 533"/>
        <xdr:cNvSpPr txBox="1"/>
      </xdr:nvSpPr>
      <xdr:spPr>
        <a:xfrm>
          <a:off x="12547111" y="626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141075</xdr:rowOff>
    </xdr:from>
    <xdr:to>
      <xdr:col>85</xdr:col>
      <xdr:colOff>177800</xdr:colOff>
      <xdr:row>38</xdr:row>
      <xdr:rowOff>71225</xdr:rowOff>
    </xdr:to>
    <xdr:sp macro="" textlink="">
      <xdr:nvSpPr>
        <xdr:cNvPr id="540" name="楕円 539"/>
        <xdr:cNvSpPr/>
      </xdr:nvSpPr>
      <xdr:spPr>
        <a:xfrm>
          <a:off x="16268700" y="64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93455</xdr:rowOff>
    </xdr:from>
    <xdr:ext cx="534377" cy="259045"/>
    <xdr:sp macro="" textlink="">
      <xdr:nvSpPr>
        <xdr:cNvPr id="541" name="消防費該当値テキスト"/>
        <xdr:cNvSpPr txBox="1"/>
      </xdr:nvSpPr>
      <xdr:spPr>
        <a:xfrm>
          <a:off x="16370300" y="643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23644</xdr:rowOff>
    </xdr:from>
    <xdr:to>
      <xdr:col>81</xdr:col>
      <xdr:colOff>101600</xdr:colOff>
      <xdr:row>38</xdr:row>
      <xdr:rowOff>125244</xdr:rowOff>
    </xdr:to>
    <xdr:sp macro="" textlink="">
      <xdr:nvSpPr>
        <xdr:cNvPr id="542" name="楕円 541"/>
        <xdr:cNvSpPr/>
      </xdr:nvSpPr>
      <xdr:spPr>
        <a:xfrm>
          <a:off x="15430500" y="653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116371</xdr:rowOff>
    </xdr:from>
    <xdr:ext cx="534377" cy="259045"/>
    <xdr:sp macro="" textlink="">
      <xdr:nvSpPr>
        <xdr:cNvPr id="543" name="テキスト ボックス 542"/>
        <xdr:cNvSpPr txBox="1"/>
      </xdr:nvSpPr>
      <xdr:spPr>
        <a:xfrm>
          <a:off x="15214111" y="663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13755</xdr:rowOff>
    </xdr:from>
    <xdr:to>
      <xdr:col>76</xdr:col>
      <xdr:colOff>165100</xdr:colOff>
      <xdr:row>38</xdr:row>
      <xdr:rowOff>115355</xdr:rowOff>
    </xdr:to>
    <xdr:sp macro="" textlink="">
      <xdr:nvSpPr>
        <xdr:cNvPr id="544" name="楕円 543"/>
        <xdr:cNvSpPr/>
      </xdr:nvSpPr>
      <xdr:spPr>
        <a:xfrm>
          <a:off x="14541500" y="652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106482</xdr:rowOff>
    </xdr:from>
    <xdr:ext cx="534377" cy="259045"/>
    <xdr:sp macro="" textlink="">
      <xdr:nvSpPr>
        <xdr:cNvPr id="545" name="テキスト ボックス 544"/>
        <xdr:cNvSpPr txBox="1"/>
      </xdr:nvSpPr>
      <xdr:spPr>
        <a:xfrm>
          <a:off x="14325111" y="662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32294</xdr:rowOff>
    </xdr:from>
    <xdr:to>
      <xdr:col>72</xdr:col>
      <xdr:colOff>38100</xdr:colOff>
      <xdr:row>38</xdr:row>
      <xdr:rowOff>133894</xdr:rowOff>
    </xdr:to>
    <xdr:sp macro="" textlink="">
      <xdr:nvSpPr>
        <xdr:cNvPr id="546" name="楕円 545"/>
        <xdr:cNvSpPr/>
      </xdr:nvSpPr>
      <xdr:spPr>
        <a:xfrm>
          <a:off x="13652500" y="654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125021</xdr:rowOff>
    </xdr:from>
    <xdr:ext cx="534377" cy="259045"/>
    <xdr:sp macro="" textlink="">
      <xdr:nvSpPr>
        <xdr:cNvPr id="547" name="テキスト ボックス 546"/>
        <xdr:cNvSpPr txBox="1"/>
      </xdr:nvSpPr>
      <xdr:spPr>
        <a:xfrm>
          <a:off x="13436111" y="664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14797</xdr:rowOff>
    </xdr:from>
    <xdr:to>
      <xdr:col>67</xdr:col>
      <xdr:colOff>101600</xdr:colOff>
      <xdr:row>38</xdr:row>
      <xdr:rowOff>116397</xdr:rowOff>
    </xdr:to>
    <xdr:sp macro="" textlink="">
      <xdr:nvSpPr>
        <xdr:cNvPr id="548" name="楕円 547"/>
        <xdr:cNvSpPr/>
      </xdr:nvSpPr>
      <xdr:spPr>
        <a:xfrm>
          <a:off x="12763500" y="652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107524</xdr:rowOff>
    </xdr:from>
    <xdr:ext cx="534377" cy="259045"/>
    <xdr:sp macro="" textlink="">
      <xdr:nvSpPr>
        <xdr:cNvPr id="549" name="テキスト ボックス 548"/>
        <xdr:cNvSpPr txBox="1"/>
      </xdr:nvSpPr>
      <xdr:spPr>
        <a:xfrm>
          <a:off x="12547111" y="662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68796</xdr:rowOff>
    </xdr:from>
    <xdr:to>
      <xdr:col>85</xdr:col>
      <xdr:colOff>126364</xdr:colOff>
      <xdr:row>59</xdr:row>
      <xdr:rowOff>122993</xdr:rowOff>
    </xdr:to>
    <xdr:cxnSp macro="">
      <xdr:nvCxnSpPr>
        <xdr:cNvPr id="574" name="直線コネクタ 573"/>
        <xdr:cNvCxnSpPr/>
      </xdr:nvCxnSpPr>
      <xdr:spPr>
        <a:xfrm flipV="1">
          <a:off x="16317595" y="8641296"/>
          <a:ext cx="1269" cy="159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126820</xdr:rowOff>
    </xdr:from>
    <xdr:ext cx="534377" cy="259045"/>
    <xdr:sp macro="" textlink="">
      <xdr:nvSpPr>
        <xdr:cNvPr id="575" name="教育費最小値テキスト"/>
        <xdr:cNvSpPr txBox="1"/>
      </xdr:nvSpPr>
      <xdr:spPr>
        <a:xfrm>
          <a:off x="16370300" y="102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122993</xdr:rowOff>
    </xdr:from>
    <xdr:to>
      <xdr:col>86</xdr:col>
      <xdr:colOff>25400</xdr:colOff>
      <xdr:row>59</xdr:row>
      <xdr:rowOff>122993</xdr:rowOff>
    </xdr:to>
    <xdr:cxnSp macro="">
      <xdr:nvCxnSpPr>
        <xdr:cNvPr id="576" name="直線コネクタ 575"/>
        <xdr:cNvCxnSpPr/>
      </xdr:nvCxnSpPr>
      <xdr:spPr>
        <a:xfrm>
          <a:off x="16230600" y="1023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15473</xdr:rowOff>
    </xdr:from>
    <xdr:ext cx="599010" cy="259045"/>
    <xdr:sp macro="" textlink="">
      <xdr:nvSpPr>
        <xdr:cNvPr id="577" name="教育費最大値テキスト"/>
        <xdr:cNvSpPr txBox="1"/>
      </xdr:nvSpPr>
      <xdr:spPr>
        <a:xfrm>
          <a:off x="16370300" y="841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68796</xdr:rowOff>
    </xdr:from>
    <xdr:to>
      <xdr:col>86</xdr:col>
      <xdr:colOff>25400</xdr:colOff>
      <xdr:row>50</xdr:row>
      <xdr:rowOff>68796</xdr:rowOff>
    </xdr:to>
    <xdr:cxnSp macro="">
      <xdr:nvCxnSpPr>
        <xdr:cNvPr id="578" name="直線コネクタ 577"/>
        <xdr:cNvCxnSpPr/>
      </xdr:nvCxnSpPr>
      <xdr:spPr>
        <a:xfrm>
          <a:off x="16230600" y="864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12236</xdr:rowOff>
    </xdr:from>
    <xdr:to>
      <xdr:col>85</xdr:col>
      <xdr:colOff>127000</xdr:colOff>
      <xdr:row>58</xdr:row>
      <xdr:rowOff>45365</xdr:rowOff>
    </xdr:to>
    <xdr:cxnSp macro="">
      <xdr:nvCxnSpPr>
        <xdr:cNvPr id="579" name="直線コネクタ 578"/>
        <xdr:cNvCxnSpPr/>
      </xdr:nvCxnSpPr>
      <xdr:spPr>
        <a:xfrm>
          <a:off x="15481300" y="9784886"/>
          <a:ext cx="838200" cy="20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9555</xdr:rowOff>
    </xdr:from>
    <xdr:ext cx="534377" cy="259045"/>
    <xdr:sp macro="" textlink="">
      <xdr:nvSpPr>
        <xdr:cNvPr id="580" name="教育費平均値テキスト"/>
        <xdr:cNvSpPr txBox="1"/>
      </xdr:nvSpPr>
      <xdr:spPr>
        <a:xfrm>
          <a:off x="16370300" y="9439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158128</xdr:rowOff>
    </xdr:from>
    <xdr:to>
      <xdr:col>85</xdr:col>
      <xdr:colOff>177800</xdr:colOff>
      <xdr:row>56</xdr:row>
      <xdr:rowOff>88278</xdr:rowOff>
    </xdr:to>
    <xdr:sp macro="" textlink="">
      <xdr:nvSpPr>
        <xdr:cNvPr id="581" name="フローチャート: 判断 580"/>
        <xdr:cNvSpPr/>
      </xdr:nvSpPr>
      <xdr:spPr>
        <a:xfrm>
          <a:off x="162687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12236</xdr:rowOff>
    </xdr:from>
    <xdr:to>
      <xdr:col>81</xdr:col>
      <xdr:colOff>50800</xdr:colOff>
      <xdr:row>57</xdr:row>
      <xdr:rowOff>129089</xdr:rowOff>
    </xdr:to>
    <xdr:cxnSp macro="">
      <xdr:nvCxnSpPr>
        <xdr:cNvPr id="582" name="直線コネクタ 581"/>
        <xdr:cNvCxnSpPr/>
      </xdr:nvCxnSpPr>
      <xdr:spPr>
        <a:xfrm flipV="1">
          <a:off x="14592300" y="9784886"/>
          <a:ext cx="889000" cy="11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54610</xdr:rowOff>
    </xdr:from>
    <xdr:to>
      <xdr:col>81</xdr:col>
      <xdr:colOff>101600</xdr:colOff>
      <xdr:row>56</xdr:row>
      <xdr:rowOff>156210</xdr:rowOff>
    </xdr:to>
    <xdr:sp macro="" textlink="">
      <xdr:nvSpPr>
        <xdr:cNvPr id="583" name="フローチャート: 判断 582"/>
        <xdr:cNvSpPr/>
      </xdr:nvSpPr>
      <xdr:spPr>
        <a:xfrm>
          <a:off x="1543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1287</xdr:rowOff>
    </xdr:from>
    <xdr:ext cx="534377" cy="259045"/>
    <xdr:sp macro="" textlink="">
      <xdr:nvSpPr>
        <xdr:cNvPr id="584" name="テキスト ボックス 583"/>
        <xdr:cNvSpPr txBox="1"/>
      </xdr:nvSpPr>
      <xdr:spPr>
        <a:xfrm>
          <a:off x="15214111" y="94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114877</xdr:rowOff>
    </xdr:from>
    <xdr:to>
      <xdr:col>76</xdr:col>
      <xdr:colOff>114300</xdr:colOff>
      <xdr:row>57</xdr:row>
      <xdr:rowOff>129089</xdr:rowOff>
    </xdr:to>
    <xdr:cxnSp macro="">
      <xdr:nvCxnSpPr>
        <xdr:cNvPr id="585" name="直線コネクタ 584"/>
        <xdr:cNvCxnSpPr/>
      </xdr:nvCxnSpPr>
      <xdr:spPr>
        <a:xfrm>
          <a:off x="13703300" y="9887527"/>
          <a:ext cx="889000" cy="1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146812</xdr:rowOff>
    </xdr:from>
    <xdr:to>
      <xdr:col>76</xdr:col>
      <xdr:colOff>165100</xdr:colOff>
      <xdr:row>57</xdr:row>
      <xdr:rowOff>76962</xdr:rowOff>
    </xdr:to>
    <xdr:sp macro="" textlink="">
      <xdr:nvSpPr>
        <xdr:cNvPr id="586" name="フローチャート: 判断 585"/>
        <xdr:cNvSpPr/>
      </xdr:nvSpPr>
      <xdr:spPr>
        <a:xfrm>
          <a:off x="14541500" y="974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93489</xdr:rowOff>
    </xdr:from>
    <xdr:ext cx="534377" cy="259045"/>
    <xdr:sp macro="" textlink="">
      <xdr:nvSpPr>
        <xdr:cNvPr id="587" name="テキスト ボックス 586"/>
        <xdr:cNvSpPr txBox="1"/>
      </xdr:nvSpPr>
      <xdr:spPr>
        <a:xfrm>
          <a:off x="14325111" y="952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114877</xdr:rowOff>
    </xdr:from>
    <xdr:to>
      <xdr:col>71</xdr:col>
      <xdr:colOff>177800</xdr:colOff>
      <xdr:row>58</xdr:row>
      <xdr:rowOff>112135</xdr:rowOff>
    </xdr:to>
    <xdr:cxnSp macro="">
      <xdr:nvCxnSpPr>
        <xdr:cNvPr id="588" name="直線コネクタ 587"/>
        <xdr:cNvCxnSpPr/>
      </xdr:nvCxnSpPr>
      <xdr:spPr>
        <a:xfrm flipV="1">
          <a:off x="12814300" y="9887527"/>
          <a:ext cx="889000" cy="16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13215</xdr:rowOff>
    </xdr:from>
    <xdr:to>
      <xdr:col>72</xdr:col>
      <xdr:colOff>38100</xdr:colOff>
      <xdr:row>57</xdr:row>
      <xdr:rowOff>114815</xdr:rowOff>
    </xdr:to>
    <xdr:sp macro="" textlink="">
      <xdr:nvSpPr>
        <xdr:cNvPr id="589" name="フローチャート: 判断 588"/>
        <xdr:cNvSpPr/>
      </xdr:nvSpPr>
      <xdr:spPr>
        <a:xfrm>
          <a:off x="13652500" y="9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131342</xdr:rowOff>
    </xdr:from>
    <xdr:ext cx="534377" cy="259045"/>
    <xdr:sp macro="" textlink="">
      <xdr:nvSpPr>
        <xdr:cNvPr id="590" name="テキスト ボックス 589"/>
        <xdr:cNvSpPr txBox="1"/>
      </xdr:nvSpPr>
      <xdr:spPr>
        <a:xfrm>
          <a:off x="13436111" y="956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160775</xdr:rowOff>
    </xdr:from>
    <xdr:to>
      <xdr:col>67</xdr:col>
      <xdr:colOff>101600</xdr:colOff>
      <xdr:row>57</xdr:row>
      <xdr:rowOff>90925</xdr:rowOff>
    </xdr:to>
    <xdr:sp macro="" textlink="">
      <xdr:nvSpPr>
        <xdr:cNvPr id="591" name="フローチャート: 判断 590"/>
        <xdr:cNvSpPr/>
      </xdr:nvSpPr>
      <xdr:spPr>
        <a:xfrm>
          <a:off x="12763500" y="97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107452</xdr:rowOff>
    </xdr:from>
    <xdr:ext cx="534377" cy="259045"/>
    <xdr:sp macro="" textlink="">
      <xdr:nvSpPr>
        <xdr:cNvPr id="592" name="テキスト ボックス 591"/>
        <xdr:cNvSpPr txBox="1"/>
      </xdr:nvSpPr>
      <xdr:spPr>
        <a:xfrm>
          <a:off x="12547111" y="953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166015</xdr:rowOff>
    </xdr:from>
    <xdr:to>
      <xdr:col>85</xdr:col>
      <xdr:colOff>177800</xdr:colOff>
      <xdr:row>58</xdr:row>
      <xdr:rowOff>96165</xdr:rowOff>
    </xdr:to>
    <xdr:sp macro="" textlink="">
      <xdr:nvSpPr>
        <xdr:cNvPr id="598" name="楕円 597"/>
        <xdr:cNvSpPr/>
      </xdr:nvSpPr>
      <xdr:spPr>
        <a:xfrm>
          <a:off x="16268700" y="993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144442</xdr:rowOff>
    </xdr:from>
    <xdr:ext cx="534377" cy="259045"/>
    <xdr:sp macro="" textlink="">
      <xdr:nvSpPr>
        <xdr:cNvPr id="599" name="教育費該当値テキスト"/>
        <xdr:cNvSpPr txBox="1"/>
      </xdr:nvSpPr>
      <xdr:spPr>
        <a:xfrm>
          <a:off x="16370300" y="991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132886</xdr:rowOff>
    </xdr:from>
    <xdr:to>
      <xdr:col>81</xdr:col>
      <xdr:colOff>101600</xdr:colOff>
      <xdr:row>57</xdr:row>
      <xdr:rowOff>63036</xdr:rowOff>
    </xdr:to>
    <xdr:sp macro="" textlink="">
      <xdr:nvSpPr>
        <xdr:cNvPr id="600" name="楕円 599"/>
        <xdr:cNvSpPr/>
      </xdr:nvSpPr>
      <xdr:spPr>
        <a:xfrm>
          <a:off x="15430500" y="97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54163</xdr:rowOff>
    </xdr:from>
    <xdr:ext cx="534377" cy="259045"/>
    <xdr:sp macro="" textlink="">
      <xdr:nvSpPr>
        <xdr:cNvPr id="601" name="テキスト ボックス 600"/>
        <xdr:cNvSpPr txBox="1"/>
      </xdr:nvSpPr>
      <xdr:spPr>
        <a:xfrm>
          <a:off x="15214111" y="982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78289</xdr:rowOff>
    </xdr:from>
    <xdr:to>
      <xdr:col>76</xdr:col>
      <xdr:colOff>165100</xdr:colOff>
      <xdr:row>58</xdr:row>
      <xdr:rowOff>8439</xdr:rowOff>
    </xdr:to>
    <xdr:sp macro="" textlink="">
      <xdr:nvSpPr>
        <xdr:cNvPr id="602" name="楕円 601"/>
        <xdr:cNvSpPr/>
      </xdr:nvSpPr>
      <xdr:spPr>
        <a:xfrm>
          <a:off x="14541500" y="985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171016</xdr:rowOff>
    </xdr:from>
    <xdr:ext cx="534377" cy="259045"/>
    <xdr:sp macro="" textlink="">
      <xdr:nvSpPr>
        <xdr:cNvPr id="603" name="テキスト ボックス 602"/>
        <xdr:cNvSpPr txBox="1"/>
      </xdr:nvSpPr>
      <xdr:spPr>
        <a:xfrm>
          <a:off x="14325111" y="994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64077</xdr:rowOff>
    </xdr:from>
    <xdr:to>
      <xdr:col>72</xdr:col>
      <xdr:colOff>38100</xdr:colOff>
      <xdr:row>57</xdr:row>
      <xdr:rowOff>165677</xdr:rowOff>
    </xdr:to>
    <xdr:sp macro="" textlink="">
      <xdr:nvSpPr>
        <xdr:cNvPr id="604" name="楕円 603"/>
        <xdr:cNvSpPr/>
      </xdr:nvSpPr>
      <xdr:spPr>
        <a:xfrm>
          <a:off x="13652500" y="98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156804</xdr:rowOff>
    </xdr:from>
    <xdr:ext cx="534377" cy="259045"/>
    <xdr:sp macro="" textlink="">
      <xdr:nvSpPr>
        <xdr:cNvPr id="605" name="テキスト ボックス 604"/>
        <xdr:cNvSpPr txBox="1"/>
      </xdr:nvSpPr>
      <xdr:spPr>
        <a:xfrm>
          <a:off x="13436111" y="992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61335</xdr:rowOff>
    </xdr:from>
    <xdr:to>
      <xdr:col>67</xdr:col>
      <xdr:colOff>101600</xdr:colOff>
      <xdr:row>58</xdr:row>
      <xdr:rowOff>162935</xdr:rowOff>
    </xdr:to>
    <xdr:sp macro="" textlink="">
      <xdr:nvSpPr>
        <xdr:cNvPr id="606" name="楕円 605"/>
        <xdr:cNvSpPr/>
      </xdr:nvSpPr>
      <xdr:spPr>
        <a:xfrm>
          <a:off x="12763500" y="100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154062</xdr:rowOff>
    </xdr:from>
    <xdr:ext cx="534377" cy="259045"/>
    <xdr:sp macro="" textlink="">
      <xdr:nvSpPr>
        <xdr:cNvPr id="607" name="テキスト ボックス 606"/>
        <xdr:cNvSpPr txBox="1"/>
      </xdr:nvSpPr>
      <xdr:spPr>
        <a:xfrm>
          <a:off x="12547111" y="1009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45010</xdr:rowOff>
    </xdr:from>
    <xdr:to>
      <xdr:col>85</xdr:col>
      <xdr:colOff>126364</xdr:colOff>
      <xdr:row>79</xdr:row>
      <xdr:rowOff>98879</xdr:rowOff>
    </xdr:to>
    <xdr:cxnSp macro="">
      <xdr:nvCxnSpPr>
        <xdr:cNvPr id="633" name="直線コネクタ 632"/>
        <xdr:cNvCxnSpPr/>
      </xdr:nvCxnSpPr>
      <xdr:spPr>
        <a:xfrm flipV="1">
          <a:off x="16317595" y="12217960"/>
          <a:ext cx="1269" cy="1425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163137</xdr:rowOff>
    </xdr:from>
    <xdr:ext cx="534377" cy="259045"/>
    <xdr:sp macro="" textlink="">
      <xdr:nvSpPr>
        <xdr:cNvPr id="636" name="災害復旧費最大値テキスト"/>
        <xdr:cNvSpPr txBox="1"/>
      </xdr:nvSpPr>
      <xdr:spPr>
        <a:xfrm>
          <a:off x="16370300" y="1199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45010</xdr:rowOff>
    </xdr:from>
    <xdr:to>
      <xdr:col>86</xdr:col>
      <xdr:colOff>25400</xdr:colOff>
      <xdr:row>71</xdr:row>
      <xdr:rowOff>45010</xdr:rowOff>
    </xdr:to>
    <xdr:cxnSp macro="">
      <xdr:nvCxnSpPr>
        <xdr:cNvPr id="637" name="直線コネクタ 636"/>
        <xdr:cNvCxnSpPr/>
      </xdr:nvCxnSpPr>
      <xdr:spPr>
        <a:xfrm>
          <a:off x="16230600" y="1221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92658</xdr:rowOff>
    </xdr:from>
    <xdr:to>
      <xdr:col>85</xdr:col>
      <xdr:colOff>127000</xdr:colOff>
      <xdr:row>79</xdr:row>
      <xdr:rowOff>98879</xdr:rowOff>
    </xdr:to>
    <xdr:cxnSp macro="">
      <xdr:nvCxnSpPr>
        <xdr:cNvPr id="638" name="直線コネクタ 637"/>
        <xdr:cNvCxnSpPr/>
      </xdr:nvCxnSpPr>
      <xdr:spPr>
        <a:xfrm>
          <a:off x="15481300" y="13637208"/>
          <a:ext cx="838200" cy="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125672</xdr:rowOff>
    </xdr:from>
    <xdr:ext cx="469744" cy="259045"/>
    <xdr:sp macro="" textlink="">
      <xdr:nvSpPr>
        <xdr:cNvPr id="639" name="災害復旧費平均値テキスト"/>
        <xdr:cNvSpPr txBox="1"/>
      </xdr:nvSpPr>
      <xdr:spPr>
        <a:xfrm>
          <a:off x="16370300" y="13327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102795</xdr:rowOff>
    </xdr:from>
    <xdr:to>
      <xdr:col>85</xdr:col>
      <xdr:colOff>177800</xdr:colOff>
      <xdr:row>79</xdr:row>
      <xdr:rowOff>32945</xdr:rowOff>
    </xdr:to>
    <xdr:sp macro="" textlink="">
      <xdr:nvSpPr>
        <xdr:cNvPr id="640" name="フローチャート: 判断 639"/>
        <xdr:cNvSpPr/>
      </xdr:nvSpPr>
      <xdr:spPr>
        <a:xfrm>
          <a:off x="162687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92658</xdr:rowOff>
    </xdr:from>
    <xdr:to>
      <xdr:col>81</xdr:col>
      <xdr:colOff>50800</xdr:colOff>
      <xdr:row>79</xdr:row>
      <xdr:rowOff>98177</xdr:rowOff>
    </xdr:to>
    <xdr:cxnSp macro="">
      <xdr:nvCxnSpPr>
        <xdr:cNvPr id="641" name="直線コネクタ 640"/>
        <xdr:cNvCxnSpPr/>
      </xdr:nvCxnSpPr>
      <xdr:spPr>
        <a:xfrm flipV="1">
          <a:off x="14592300" y="13637208"/>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71771</xdr:rowOff>
    </xdr:from>
    <xdr:to>
      <xdr:col>81</xdr:col>
      <xdr:colOff>101600</xdr:colOff>
      <xdr:row>79</xdr:row>
      <xdr:rowOff>1921</xdr:rowOff>
    </xdr:to>
    <xdr:sp macro="" textlink="">
      <xdr:nvSpPr>
        <xdr:cNvPr id="642" name="フローチャート: 判断 641"/>
        <xdr:cNvSpPr/>
      </xdr:nvSpPr>
      <xdr:spPr>
        <a:xfrm>
          <a:off x="15430500" y="1344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18448</xdr:rowOff>
    </xdr:from>
    <xdr:ext cx="469744" cy="259045"/>
    <xdr:sp macro="" textlink="">
      <xdr:nvSpPr>
        <xdr:cNvPr id="643" name="テキスト ボックス 642"/>
        <xdr:cNvSpPr txBox="1"/>
      </xdr:nvSpPr>
      <xdr:spPr>
        <a:xfrm>
          <a:off x="15246428" y="1322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98177</xdr:rowOff>
    </xdr:from>
    <xdr:to>
      <xdr:col>76</xdr:col>
      <xdr:colOff>114300</xdr:colOff>
      <xdr:row>79</xdr:row>
      <xdr:rowOff>98879</xdr:rowOff>
    </xdr:to>
    <xdr:cxnSp macro="">
      <xdr:nvCxnSpPr>
        <xdr:cNvPr id="644" name="直線コネクタ 643"/>
        <xdr:cNvCxnSpPr/>
      </xdr:nvCxnSpPr>
      <xdr:spPr>
        <a:xfrm flipV="1">
          <a:off x="13703300" y="13642727"/>
          <a:ext cx="8890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95611</xdr:rowOff>
    </xdr:from>
    <xdr:to>
      <xdr:col>76</xdr:col>
      <xdr:colOff>165100</xdr:colOff>
      <xdr:row>79</xdr:row>
      <xdr:rowOff>25761</xdr:rowOff>
    </xdr:to>
    <xdr:sp macro="" textlink="">
      <xdr:nvSpPr>
        <xdr:cNvPr id="645" name="フローチャート: 判断 644"/>
        <xdr:cNvSpPr/>
      </xdr:nvSpPr>
      <xdr:spPr>
        <a:xfrm>
          <a:off x="14541500" y="1346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42288</xdr:rowOff>
    </xdr:from>
    <xdr:ext cx="469744" cy="259045"/>
    <xdr:sp macro="" textlink="">
      <xdr:nvSpPr>
        <xdr:cNvPr id="646" name="テキスト ボックス 645"/>
        <xdr:cNvSpPr txBox="1"/>
      </xdr:nvSpPr>
      <xdr:spPr>
        <a:xfrm>
          <a:off x="14357428" y="1324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119549</xdr:rowOff>
    </xdr:from>
    <xdr:to>
      <xdr:col>72</xdr:col>
      <xdr:colOff>38100</xdr:colOff>
      <xdr:row>79</xdr:row>
      <xdr:rowOff>49699</xdr:rowOff>
    </xdr:to>
    <xdr:sp macro="" textlink="">
      <xdr:nvSpPr>
        <xdr:cNvPr id="648" name="フローチャート: 判断 647"/>
        <xdr:cNvSpPr/>
      </xdr:nvSpPr>
      <xdr:spPr>
        <a:xfrm>
          <a:off x="13652500" y="1349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66226</xdr:rowOff>
    </xdr:from>
    <xdr:ext cx="469744" cy="259045"/>
    <xdr:sp macro="" textlink="">
      <xdr:nvSpPr>
        <xdr:cNvPr id="649" name="テキスト ボックス 648"/>
        <xdr:cNvSpPr txBox="1"/>
      </xdr:nvSpPr>
      <xdr:spPr>
        <a:xfrm>
          <a:off x="13468428" y="1326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100363</xdr:rowOff>
    </xdr:from>
    <xdr:to>
      <xdr:col>67</xdr:col>
      <xdr:colOff>101600</xdr:colOff>
      <xdr:row>79</xdr:row>
      <xdr:rowOff>30513</xdr:rowOff>
    </xdr:to>
    <xdr:sp macro="" textlink="">
      <xdr:nvSpPr>
        <xdr:cNvPr id="650" name="フローチャート: 判断 649"/>
        <xdr:cNvSpPr/>
      </xdr:nvSpPr>
      <xdr:spPr>
        <a:xfrm>
          <a:off x="12763500" y="1347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47040</xdr:rowOff>
    </xdr:from>
    <xdr:ext cx="469744" cy="259045"/>
    <xdr:sp macro="" textlink="">
      <xdr:nvSpPr>
        <xdr:cNvPr id="651" name="テキスト ボックス 650"/>
        <xdr:cNvSpPr txBox="1"/>
      </xdr:nvSpPr>
      <xdr:spPr>
        <a:xfrm>
          <a:off x="12579428" y="1324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8"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41858</xdr:rowOff>
    </xdr:from>
    <xdr:to>
      <xdr:col>81</xdr:col>
      <xdr:colOff>101600</xdr:colOff>
      <xdr:row>79</xdr:row>
      <xdr:rowOff>143458</xdr:rowOff>
    </xdr:to>
    <xdr:sp macro="" textlink="">
      <xdr:nvSpPr>
        <xdr:cNvPr id="659" name="楕円 658"/>
        <xdr:cNvSpPr/>
      </xdr:nvSpPr>
      <xdr:spPr>
        <a:xfrm>
          <a:off x="15430500" y="1358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134585</xdr:rowOff>
    </xdr:from>
    <xdr:ext cx="378565" cy="259045"/>
    <xdr:sp macro="" textlink="">
      <xdr:nvSpPr>
        <xdr:cNvPr id="660" name="テキスト ボックス 659"/>
        <xdr:cNvSpPr txBox="1"/>
      </xdr:nvSpPr>
      <xdr:spPr>
        <a:xfrm>
          <a:off x="15292017" y="13679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47377</xdr:rowOff>
    </xdr:from>
    <xdr:to>
      <xdr:col>76</xdr:col>
      <xdr:colOff>165100</xdr:colOff>
      <xdr:row>79</xdr:row>
      <xdr:rowOff>148977</xdr:rowOff>
    </xdr:to>
    <xdr:sp macro="" textlink="">
      <xdr:nvSpPr>
        <xdr:cNvPr id="661" name="楕円 660"/>
        <xdr:cNvSpPr/>
      </xdr:nvSpPr>
      <xdr:spPr>
        <a:xfrm>
          <a:off x="14541500" y="1359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140104</xdr:rowOff>
    </xdr:from>
    <xdr:ext cx="313932" cy="259045"/>
    <xdr:sp macro="" textlink="">
      <xdr:nvSpPr>
        <xdr:cNvPr id="662" name="テキスト ボックス 661"/>
        <xdr:cNvSpPr txBox="1"/>
      </xdr:nvSpPr>
      <xdr:spPr>
        <a:xfrm>
          <a:off x="14435333" y="136846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6" name="テキスト ボックス 68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39856</xdr:rowOff>
    </xdr:from>
    <xdr:to>
      <xdr:col>85</xdr:col>
      <xdr:colOff>126364</xdr:colOff>
      <xdr:row>98</xdr:row>
      <xdr:rowOff>26217</xdr:rowOff>
    </xdr:to>
    <xdr:cxnSp macro="">
      <xdr:nvCxnSpPr>
        <xdr:cNvPr id="692" name="直線コネクタ 691"/>
        <xdr:cNvCxnSpPr/>
      </xdr:nvCxnSpPr>
      <xdr:spPr>
        <a:xfrm flipV="1">
          <a:off x="16317595" y="15641806"/>
          <a:ext cx="1269" cy="11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30044</xdr:rowOff>
    </xdr:from>
    <xdr:ext cx="534377" cy="259045"/>
    <xdr:sp macro="" textlink="">
      <xdr:nvSpPr>
        <xdr:cNvPr id="693" name="公債費最小値テキスト"/>
        <xdr:cNvSpPr txBox="1"/>
      </xdr:nvSpPr>
      <xdr:spPr>
        <a:xfrm>
          <a:off x="16370300" y="1683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26217</xdr:rowOff>
    </xdr:from>
    <xdr:to>
      <xdr:col>86</xdr:col>
      <xdr:colOff>25400</xdr:colOff>
      <xdr:row>98</xdr:row>
      <xdr:rowOff>26217</xdr:rowOff>
    </xdr:to>
    <xdr:cxnSp macro="">
      <xdr:nvCxnSpPr>
        <xdr:cNvPr id="694" name="直線コネクタ 693"/>
        <xdr:cNvCxnSpPr/>
      </xdr:nvCxnSpPr>
      <xdr:spPr>
        <a:xfrm>
          <a:off x="16230600" y="168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157983</xdr:rowOff>
    </xdr:from>
    <xdr:ext cx="599010" cy="259045"/>
    <xdr:sp macro="" textlink="">
      <xdr:nvSpPr>
        <xdr:cNvPr id="695" name="公債費最大値テキスト"/>
        <xdr:cNvSpPr txBox="1"/>
      </xdr:nvSpPr>
      <xdr:spPr>
        <a:xfrm>
          <a:off x="16370300" y="1541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39856</xdr:rowOff>
    </xdr:from>
    <xdr:to>
      <xdr:col>86</xdr:col>
      <xdr:colOff>25400</xdr:colOff>
      <xdr:row>91</xdr:row>
      <xdr:rowOff>39856</xdr:rowOff>
    </xdr:to>
    <xdr:cxnSp macro="">
      <xdr:nvCxnSpPr>
        <xdr:cNvPr id="696" name="直線コネクタ 695"/>
        <xdr:cNvCxnSpPr/>
      </xdr:nvCxnSpPr>
      <xdr:spPr>
        <a:xfrm>
          <a:off x="16230600" y="1564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122915</xdr:rowOff>
    </xdr:from>
    <xdr:to>
      <xdr:col>85</xdr:col>
      <xdr:colOff>127000</xdr:colOff>
      <xdr:row>97</xdr:row>
      <xdr:rowOff>139091</xdr:rowOff>
    </xdr:to>
    <xdr:cxnSp macro="">
      <xdr:nvCxnSpPr>
        <xdr:cNvPr id="697" name="直線コネクタ 696"/>
        <xdr:cNvCxnSpPr/>
      </xdr:nvCxnSpPr>
      <xdr:spPr>
        <a:xfrm>
          <a:off x="15481300" y="16753565"/>
          <a:ext cx="838200" cy="1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147124</xdr:rowOff>
    </xdr:from>
    <xdr:ext cx="534377" cy="259045"/>
    <xdr:sp macro="" textlink="">
      <xdr:nvSpPr>
        <xdr:cNvPr id="698" name="公債費平均値テキスト"/>
        <xdr:cNvSpPr txBox="1"/>
      </xdr:nvSpPr>
      <xdr:spPr>
        <a:xfrm>
          <a:off x="16370300" y="1626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124247</xdr:rowOff>
    </xdr:from>
    <xdr:to>
      <xdr:col>85</xdr:col>
      <xdr:colOff>177800</xdr:colOff>
      <xdr:row>96</xdr:row>
      <xdr:rowOff>54397</xdr:rowOff>
    </xdr:to>
    <xdr:sp macro="" textlink="">
      <xdr:nvSpPr>
        <xdr:cNvPr id="699" name="フローチャート: 判断 698"/>
        <xdr:cNvSpPr/>
      </xdr:nvSpPr>
      <xdr:spPr>
        <a:xfrm>
          <a:off x="16268700" y="1641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121031</xdr:rowOff>
    </xdr:from>
    <xdr:to>
      <xdr:col>81</xdr:col>
      <xdr:colOff>50800</xdr:colOff>
      <xdr:row>97</xdr:row>
      <xdr:rowOff>122915</xdr:rowOff>
    </xdr:to>
    <xdr:cxnSp macro="">
      <xdr:nvCxnSpPr>
        <xdr:cNvPr id="700" name="直線コネクタ 699"/>
        <xdr:cNvCxnSpPr/>
      </xdr:nvCxnSpPr>
      <xdr:spPr>
        <a:xfrm>
          <a:off x="14592300" y="16751681"/>
          <a:ext cx="8890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131409</xdr:rowOff>
    </xdr:from>
    <xdr:to>
      <xdr:col>81</xdr:col>
      <xdr:colOff>101600</xdr:colOff>
      <xdr:row>96</xdr:row>
      <xdr:rowOff>61559</xdr:rowOff>
    </xdr:to>
    <xdr:sp macro="" textlink="">
      <xdr:nvSpPr>
        <xdr:cNvPr id="701" name="フローチャート: 判断 700"/>
        <xdr:cNvSpPr/>
      </xdr:nvSpPr>
      <xdr:spPr>
        <a:xfrm>
          <a:off x="15430500" y="1641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78086</xdr:rowOff>
    </xdr:from>
    <xdr:ext cx="534377" cy="259045"/>
    <xdr:sp macro="" textlink="">
      <xdr:nvSpPr>
        <xdr:cNvPr id="702" name="テキスト ボックス 701"/>
        <xdr:cNvSpPr txBox="1"/>
      </xdr:nvSpPr>
      <xdr:spPr>
        <a:xfrm>
          <a:off x="15214111" y="1619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121031</xdr:rowOff>
    </xdr:from>
    <xdr:to>
      <xdr:col>76</xdr:col>
      <xdr:colOff>114300</xdr:colOff>
      <xdr:row>97</xdr:row>
      <xdr:rowOff>150554</xdr:rowOff>
    </xdr:to>
    <xdr:cxnSp macro="">
      <xdr:nvCxnSpPr>
        <xdr:cNvPr id="703" name="直線コネクタ 702"/>
        <xdr:cNvCxnSpPr/>
      </xdr:nvCxnSpPr>
      <xdr:spPr>
        <a:xfrm flipV="1">
          <a:off x="13703300" y="16751681"/>
          <a:ext cx="889000" cy="2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128296</xdr:rowOff>
    </xdr:from>
    <xdr:to>
      <xdr:col>76</xdr:col>
      <xdr:colOff>165100</xdr:colOff>
      <xdr:row>96</xdr:row>
      <xdr:rowOff>58446</xdr:rowOff>
    </xdr:to>
    <xdr:sp macro="" textlink="">
      <xdr:nvSpPr>
        <xdr:cNvPr id="704" name="フローチャート: 判断 703"/>
        <xdr:cNvSpPr/>
      </xdr:nvSpPr>
      <xdr:spPr>
        <a:xfrm>
          <a:off x="14541500" y="1641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74973</xdr:rowOff>
    </xdr:from>
    <xdr:ext cx="534377" cy="259045"/>
    <xdr:sp macro="" textlink="">
      <xdr:nvSpPr>
        <xdr:cNvPr id="705" name="テキスト ボックス 704"/>
        <xdr:cNvSpPr txBox="1"/>
      </xdr:nvSpPr>
      <xdr:spPr>
        <a:xfrm>
          <a:off x="14325111" y="1619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150554</xdr:rowOff>
    </xdr:from>
    <xdr:to>
      <xdr:col>71</xdr:col>
      <xdr:colOff>177800</xdr:colOff>
      <xdr:row>97</xdr:row>
      <xdr:rowOff>161527</xdr:rowOff>
    </xdr:to>
    <xdr:cxnSp macro="">
      <xdr:nvCxnSpPr>
        <xdr:cNvPr id="706" name="直線コネクタ 705"/>
        <xdr:cNvCxnSpPr/>
      </xdr:nvCxnSpPr>
      <xdr:spPr>
        <a:xfrm flipV="1">
          <a:off x="12814300" y="1678120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138571</xdr:rowOff>
    </xdr:from>
    <xdr:to>
      <xdr:col>72</xdr:col>
      <xdr:colOff>38100</xdr:colOff>
      <xdr:row>96</xdr:row>
      <xdr:rowOff>68721</xdr:rowOff>
    </xdr:to>
    <xdr:sp macro="" textlink="">
      <xdr:nvSpPr>
        <xdr:cNvPr id="707" name="フローチャート: 判断 706"/>
        <xdr:cNvSpPr/>
      </xdr:nvSpPr>
      <xdr:spPr>
        <a:xfrm>
          <a:off x="13652500" y="1642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85248</xdr:rowOff>
    </xdr:from>
    <xdr:ext cx="534377" cy="259045"/>
    <xdr:sp macro="" textlink="">
      <xdr:nvSpPr>
        <xdr:cNvPr id="708" name="テキスト ボックス 707"/>
        <xdr:cNvSpPr txBox="1"/>
      </xdr:nvSpPr>
      <xdr:spPr>
        <a:xfrm>
          <a:off x="13436111" y="1620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138266</xdr:rowOff>
    </xdr:from>
    <xdr:to>
      <xdr:col>67</xdr:col>
      <xdr:colOff>101600</xdr:colOff>
      <xdr:row>96</xdr:row>
      <xdr:rowOff>68416</xdr:rowOff>
    </xdr:to>
    <xdr:sp macro="" textlink="">
      <xdr:nvSpPr>
        <xdr:cNvPr id="709" name="フローチャート: 判断 708"/>
        <xdr:cNvSpPr/>
      </xdr:nvSpPr>
      <xdr:spPr>
        <a:xfrm>
          <a:off x="12763500" y="1642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84943</xdr:rowOff>
    </xdr:from>
    <xdr:ext cx="534377" cy="259045"/>
    <xdr:sp macro="" textlink="">
      <xdr:nvSpPr>
        <xdr:cNvPr id="710" name="テキスト ボックス 709"/>
        <xdr:cNvSpPr txBox="1"/>
      </xdr:nvSpPr>
      <xdr:spPr>
        <a:xfrm>
          <a:off x="12547111" y="1620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88291</xdr:rowOff>
    </xdr:from>
    <xdr:to>
      <xdr:col>85</xdr:col>
      <xdr:colOff>177800</xdr:colOff>
      <xdr:row>98</xdr:row>
      <xdr:rowOff>18441</xdr:rowOff>
    </xdr:to>
    <xdr:sp macro="" textlink="">
      <xdr:nvSpPr>
        <xdr:cNvPr id="716" name="楕円 715"/>
        <xdr:cNvSpPr/>
      </xdr:nvSpPr>
      <xdr:spPr>
        <a:xfrm>
          <a:off x="16268700" y="1671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3218</xdr:rowOff>
    </xdr:from>
    <xdr:ext cx="534377" cy="259045"/>
    <xdr:sp macro="" textlink="">
      <xdr:nvSpPr>
        <xdr:cNvPr id="717" name="公債費該当値テキスト"/>
        <xdr:cNvSpPr txBox="1"/>
      </xdr:nvSpPr>
      <xdr:spPr>
        <a:xfrm>
          <a:off x="16370300" y="1663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72115</xdr:rowOff>
    </xdr:from>
    <xdr:to>
      <xdr:col>81</xdr:col>
      <xdr:colOff>101600</xdr:colOff>
      <xdr:row>98</xdr:row>
      <xdr:rowOff>2265</xdr:rowOff>
    </xdr:to>
    <xdr:sp macro="" textlink="">
      <xdr:nvSpPr>
        <xdr:cNvPr id="718" name="楕円 717"/>
        <xdr:cNvSpPr/>
      </xdr:nvSpPr>
      <xdr:spPr>
        <a:xfrm>
          <a:off x="15430500" y="167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164842</xdr:rowOff>
    </xdr:from>
    <xdr:ext cx="534377" cy="259045"/>
    <xdr:sp macro="" textlink="">
      <xdr:nvSpPr>
        <xdr:cNvPr id="719" name="テキスト ボックス 718"/>
        <xdr:cNvSpPr txBox="1"/>
      </xdr:nvSpPr>
      <xdr:spPr>
        <a:xfrm>
          <a:off x="15214111" y="1679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70231</xdr:rowOff>
    </xdr:from>
    <xdr:to>
      <xdr:col>76</xdr:col>
      <xdr:colOff>165100</xdr:colOff>
      <xdr:row>98</xdr:row>
      <xdr:rowOff>381</xdr:rowOff>
    </xdr:to>
    <xdr:sp macro="" textlink="">
      <xdr:nvSpPr>
        <xdr:cNvPr id="720" name="楕円 719"/>
        <xdr:cNvSpPr/>
      </xdr:nvSpPr>
      <xdr:spPr>
        <a:xfrm>
          <a:off x="14541500" y="1670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162958</xdr:rowOff>
    </xdr:from>
    <xdr:ext cx="534377" cy="259045"/>
    <xdr:sp macro="" textlink="">
      <xdr:nvSpPr>
        <xdr:cNvPr id="721" name="テキスト ボックス 720"/>
        <xdr:cNvSpPr txBox="1"/>
      </xdr:nvSpPr>
      <xdr:spPr>
        <a:xfrm>
          <a:off x="14325111" y="1679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99754</xdr:rowOff>
    </xdr:from>
    <xdr:to>
      <xdr:col>72</xdr:col>
      <xdr:colOff>38100</xdr:colOff>
      <xdr:row>98</xdr:row>
      <xdr:rowOff>29904</xdr:rowOff>
    </xdr:to>
    <xdr:sp macro="" textlink="">
      <xdr:nvSpPr>
        <xdr:cNvPr id="722" name="楕円 721"/>
        <xdr:cNvSpPr/>
      </xdr:nvSpPr>
      <xdr:spPr>
        <a:xfrm>
          <a:off x="13652500" y="1673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21031</xdr:rowOff>
    </xdr:from>
    <xdr:ext cx="534377" cy="259045"/>
    <xdr:sp macro="" textlink="">
      <xdr:nvSpPr>
        <xdr:cNvPr id="723" name="テキスト ボックス 722"/>
        <xdr:cNvSpPr txBox="1"/>
      </xdr:nvSpPr>
      <xdr:spPr>
        <a:xfrm>
          <a:off x="13436111" y="1682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110727</xdr:rowOff>
    </xdr:from>
    <xdr:to>
      <xdr:col>67</xdr:col>
      <xdr:colOff>101600</xdr:colOff>
      <xdr:row>98</xdr:row>
      <xdr:rowOff>40877</xdr:rowOff>
    </xdr:to>
    <xdr:sp macro="" textlink="">
      <xdr:nvSpPr>
        <xdr:cNvPr id="724" name="楕円 723"/>
        <xdr:cNvSpPr/>
      </xdr:nvSpPr>
      <xdr:spPr>
        <a:xfrm>
          <a:off x="12763500" y="1674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32004</xdr:rowOff>
    </xdr:from>
    <xdr:ext cx="534377" cy="259045"/>
    <xdr:sp macro="" textlink="">
      <xdr:nvSpPr>
        <xdr:cNvPr id="725" name="テキスト ボックス 724"/>
        <xdr:cNvSpPr txBox="1"/>
      </xdr:nvSpPr>
      <xdr:spPr>
        <a:xfrm>
          <a:off x="12547111" y="1683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159893</xdr:rowOff>
    </xdr:from>
    <xdr:to>
      <xdr:col>116</xdr:col>
      <xdr:colOff>62864</xdr:colOff>
      <xdr:row>39</xdr:row>
      <xdr:rowOff>44450</xdr:rowOff>
    </xdr:to>
    <xdr:cxnSp macro="">
      <xdr:nvCxnSpPr>
        <xdr:cNvPr id="749" name="直線コネクタ 748"/>
        <xdr:cNvCxnSpPr/>
      </xdr:nvCxnSpPr>
      <xdr:spPr>
        <a:xfrm flipV="1">
          <a:off x="22159595" y="5303393"/>
          <a:ext cx="1269" cy="1427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52976</xdr:rowOff>
    </xdr:from>
    <xdr:ext cx="249299" cy="259045"/>
    <xdr:sp macro="" textlink="">
      <xdr:nvSpPr>
        <xdr:cNvPr id="750" name="諸支出金最小値テキスト"/>
        <xdr:cNvSpPr txBox="1"/>
      </xdr:nvSpPr>
      <xdr:spPr>
        <a:xfrm>
          <a:off x="22212300" y="6739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106570</xdr:rowOff>
    </xdr:from>
    <xdr:ext cx="469744" cy="259045"/>
    <xdr:sp macro="" textlink="">
      <xdr:nvSpPr>
        <xdr:cNvPr id="752" name="諸支出金最大値テキスト"/>
        <xdr:cNvSpPr txBox="1"/>
      </xdr:nvSpPr>
      <xdr:spPr>
        <a:xfrm>
          <a:off x="22212300" y="507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159893</xdr:rowOff>
    </xdr:from>
    <xdr:to>
      <xdr:col>116</xdr:col>
      <xdr:colOff>152400</xdr:colOff>
      <xdr:row>30</xdr:row>
      <xdr:rowOff>159893</xdr:rowOff>
    </xdr:to>
    <xdr:cxnSp macro="">
      <xdr:nvCxnSpPr>
        <xdr:cNvPr id="753" name="直線コネクタ 752"/>
        <xdr:cNvCxnSpPr/>
      </xdr:nvCxnSpPr>
      <xdr:spPr>
        <a:xfrm>
          <a:off x="22072600" y="530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141876</xdr:rowOff>
    </xdr:from>
    <xdr:ext cx="378565" cy="259045"/>
    <xdr:sp macro="" textlink="">
      <xdr:nvSpPr>
        <xdr:cNvPr id="755" name="諸支出金平均値テキスト"/>
        <xdr:cNvSpPr txBox="1"/>
      </xdr:nvSpPr>
      <xdr:spPr>
        <a:xfrm>
          <a:off x="22212300" y="64855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118999</xdr:rowOff>
    </xdr:from>
    <xdr:to>
      <xdr:col>116</xdr:col>
      <xdr:colOff>114300</xdr:colOff>
      <xdr:row>39</xdr:row>
      <xdr:rowOff>49149</xdr:rowOff>
    </xdr:to>
    <xdr:sp macro="" textlink="">
      <xdr:nvSpPr>
        <xdr:cNvPr id="756" name="フローチャート: 判断 755"/>
        <xdr:cNvSpPr/>
      </xdr:nvSpPr>
      <xdr:spPr>
        <a:xfrm>
          <a:off x="221107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86614</xdr:rowOff>
    </xdr:from>
    <xdr:to>
      <xdr:col>112</xdr:col>
      <xdr:colOff>38100</xdr:colOff>
      <xdr:row>39</xdr:row>
      <xdr:rowOff>16764</xdr:rowOff>
    </xdr:to>
    <xdr:sp macro="" textlink="">
      <xdr:nvSpPr>
        <xdr:cNvPr id="758" name="フローチャート: 判断 757"/>
        <xdr:cNvSpPr/>
      </xdr:nvSpPr>
      <xdr:spPr>
        <a:xfrm>
          <a:off x="21272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33291</xdr:rowOff>
    </xdr:from>
    <xdr:ext cx="378565" cy="259045"/>
    <xdr:sp macro="" textlink="">
      <xdr:nvSpPr>
        <xdr:cNvPr id="759" name="テキスト ボックス 758"/>
        <xdr:cNvSpPr txBox="1"/>
      </xdr:nvSpPr>
      <xdr:spPr>
        <a:xfrm>
          <a:off x="21134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37846</xdr:rowOff>
    </xdr:from>
    <xdr:to>
      <xdr:col>107</xdr:col>
      <xdr:colOff>101600</xdr:colOff>
      <xdr:row>38</xdr:row>
      <xdr:rowOff>139446</xdr:rowOff>
    </xdr:to>
    <xdr:sp macro="" textlink="">
      <xdr:nvSpPr>
        <xdr:cNvPr id="761" name="フローチャート: 判断 760"/>
        <xdr:cNvSpPr/>
      </xdr:nvSpPr>
      <xdr:spPr>
        <a:xfrm>
          <a:off x="2038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155973</xdr:rowOff>
    </xdr:from>
    <xdr:ext cx="378565" cy="259045"/>
    <xdr:sp macro="" textlink="">
      <xdr:nvSpPr>
        <xdr:cNvPr id="762" name="テキスト ボックス 761"/>
        <xdr:cNvSpPr txBox="1"/>
      </xdr:nvSpPr>
      <xdr:spPr>
        <a:xfrm>
          <a:off x="20245017" y="6328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118999</xdr:rowOff>
    </xdr:from>
    <xdr:to>
      <xdr:col>102</xdr:col>
      <xdr:colOff>165100</xdr:colOff>
      <xdr:row>38</xdr:row>
      <xdr:rowOff>49149</xdr:rowOff>
    </xdr:to>
    <xdr:sp macro="" textlink="">
      <xdr:nvSpPr>
        <xdr:cNvPr id="764" name="フローチャート: 判断 763"/>
        <xdr:cNvSpPr/>
      </xdr:nvSpPr>
      <xdr:spPr>
        <a:xfrm>
          <a:off x="19494500" y="646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65676</xdr:rowOff>
    </xdr:from>
    <xdr:ext cx="378565" cy="259045"/>
    <xdr:sp macro="" textlink="">
      <xdr:nvSpPr>
        <xdr:cNvPr id="765" name="テキスト ボックス 764"/>
        <xdr:cNvSpPr txBox="1"/>
      </xdr:nvSpPr>
      <xdr:spPr>
        <a:xfrm>
          <a:off x="19356017" y="623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104521</xdr:rowOff>
    </xdr:from>
    <xdr:to>
      <xdr:col>98</xdr:col>
      <xdr:colOff>38100</xdr:colOff>
      <xdr:row>38</xdr:row>
      <xdr:rowOff>34671</xdr:rowOff>
    </xdr:to>
    <xdr:sp macro="" textlink="">
      <xdr:nvSpPr>
        <xdr:cNvPr id="766" name="フローチャート: 判断 765"/>
        <xdr:cNvSpPr/>
      </xdr:nvSpPr>
      <xdr:spPr>
        <a:xfrm>
          <a:off x="186055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51198</xdr:rowOff>
    </xdr:from>
    <xdr:ext cx="378565" cy="259045"/>
    <xdr:sp macro="" textlink="">
      <xdr:nvSpPr>
        <xdr:cNvPr id="767" name="テキスト ボックス 766"/>
        <xdr:cNvSpPr txBox="1"/>
      </xdr:nvSpPr>
      <xdr:spPr>
        <a:xfrm>
          <a:off x="18467017"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97426</xdr:rowOff>
    </xdr:from>
    <xdr:ext cx="249299" cy="259045"/>
    <xdr:sp macro="" textlink="">
      <xdr:nvSpPr>
        <xdr:cNvPr id="774" name="諸支出金該当値テキスト"/>
        <xdr:cNvSpPr txBox="1"/>
      </xdr:nvSpPr>
      <xdr:spPr>
        <a:xfrm>
          <a:off x="22212300" y="6612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増、経費節減などにより、ほぼ全ての費目で類似団体平均を下回っている。総務費は新型コロナ関係の給付金により、大幅増となっている。また、他の費目についても新型コロナ関係の支出により、概ね増加している。防災費については、防災研修センター、避難所空調設備設置工事により前年度より増加、教育費については、基金積立の皆減などにより減となっている。公債費は、近年の人口増対策事業に伴い多額の起債をしているため、今後は元金償還開始により増加していく見込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長野県南箕輪村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は横ばいであるが、標準財政規模が増加しているため、標準財政規模比は減少傾向である。また、令和２年度は想定よりも税収の落ち込みが少なかったため、実質単年度収支もプラスとなっている。近年の人口増に伴う保育園、小学校の増改築工事、臨時保育士等の増加などにより財政状況が厳しくなっており、近年は実質単年度収支がマイナスとなることが多くなっており、人口増に伴う経常経費増、既存施設の老朽化対策事業など、今後も厳しい財政運営となることが見込まれるが、財政状況と事業のバランスを見極めながら計画的な事業の推進を図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長野県南箕輪村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公共下水道事業は、平成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使用料の引き上げを行い、財政基盤の強化を図ったところであるが、起債償還費の増などにより、令和元年度は赤字となった。一般会計からの繰入額増により令和２年度は赤字を解消している。今後も経営戦略を踏まえ、経費節減や定期的な使用料の見直しなどにより、財政の健全化を図る。水道事業については、令和２年度は企業の水道利用量の減などにより、黒字幅が大幅に縮小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特別会計についても、健全財政の範囲内で推移しているが、人口増・高齢者増等に伴い、ほとんどの会計で経常経費は増加傾向である。保険料の改定なども視野に入れ、引き続き健全財政を維持していく。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65298;&#22238;&#30446;&#65288;&#20844;&#20250;&#3533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X51">
            <v>17.600000000000001</v>
          </cell>
          <cell r="CF51">
            <v>13.7</v>
          </cell>
          <cell r="CN51">
            <v>12.6</v>
          </cell>
          <cell r="CV51">
            <v>8.4</v>
          </cell>
        </row>
        <row r="53">
          <cell r="BP53">
            <v>60.6</v>
          </cell>
          <cell r="BX53">
            <v>61.1</v>
          </cell>
          <cell r="CF53">
            <v>62.5</v>
          </cell>
          <cell r="CN53">
            <v>64.3</v>
          </cell>
          <cell r="CV53">
            <v>65.900000000000006</v>
          </cell>
        </row>
        <row r="55">
          <cell r="AN55" t="str">
            <v>類似団体内平均値</v>
          </cell>
          <cell r="BP55">
            <v>44.9</v>
          </cell>
          <cell r="BX55">
            <v>40.799999999999997</v>
          </cell>
          <cell r="CF55">
            <v>38.5</v>
          </cell>
          <cell r="CN55">
            <v>35.5</v>
          </cell>
          <cell r="CV55">
            <v>13.5</v>
          </cell>
        </row>
        <row r="57">
          <cell r="BP57">
            <v>62.6</v>
          </cell>
          <cell r="BX57">
            <v>63.5</v>
          </cell>
          <cell r="CF57">
            <v>65.3</v>
          </cell>
          <cell r="CN57">
            <v>65.7</v>
          </cell>
          <cell r="CV57">
            <v>65.3</v>
          </cell>
        </row>
        <row r="72">
          <cell r="BP72" t="str">
            <v>H28</v>
          </cell>
          <cell r="BX72" t="str">
            <v>H29</v>
          </cell>
          <cell r="CF72" t="str">
            <v>H30</v>
          </cell>
          <cell r="CN72" t="str">
            <v>R01</v>
          </cell>
          <cell r="CV72" t="str">
            <v>R02</v>
          </cell>
        </row>
        <row r="73">
          <cell r="AN73" t="str">
            <v>当該団体値</v>
          </cell>
          <cell r="BX73">
            <v>17.600000000000001</v>
          </cell>
          <cell r="CF73">
            <v>13.7</v>
          </cell>
          <cell r="CN73">
            <v>12.6</v>
          </cell>
          <cell r="CV73">
            <v>8.4</v>
          </cell>
        </row>
        <row r="75">
          <cell r="BP75">
            <v>5.3</v>
          </cell>
          <cell r="BX75">
            <v>5.7</v>
          </cell>
          <cell r="CF75">
            <v>6.3</v>
          </cell>
          <cell r="CN75">
            <v>6.6</v>
          </cell>
          <cell r="CV75">
            <v>6.5</v>
          </cell>
        </row>
        <row r="77">
          <cell r="AN77" t="str">
            <v>類似団体内平均値</v>
          </cell>
          <cell r="BP77">
            <v>44.9</v>
          </cell>
          <cell r="BX77">
            <v>40.799999999999997</v>
          </cell>
          <cell r="CF77">
            <v>38.5</v>
          </cell>
          <cell r="CN77">
            <v>35.5</v>
          </cell>
          <cell r="CV77">
            <v>13.5</v>
          </cell>
        </row>
        <row r="79">
          <cell r="BP79">
            <v>9.1</v>
          </cell>
          <cell r="BX79">
            <v>8.9</v>
          </cell>
          <cell r="CF79">
            <v>8.9</v>
          </cell>
          <cell r="CN79">
            <v>8.8000000000000007</v>
          </cell>
          <cell r="CV79">
            <v>8.3000000000000007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8580939</v>
      </c>
      <c r="BO4" s="433"/>
      <c r="BP4" s="433"/>
      <c r="BQ4" s="433"/>
      <c r="BR4" s="433"/>
      <c r="BS4" s="433"/>
      <c r="BT4" s="433"/>
      <c r="BU4" s="434"/>
      <c r="BV4" s="432">
        <v>6582615</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10.5</v>
      </c>
      <c r="CU4" s="439"/>
      <c r="CV4" s="439"/>
      <c r="CW4" s="439"/>
      <c r="CX4" s="439"/>
      <c r="CY4" s="439"/>
      <c r="CZ4" s="439"/>
      <c r="DA4" s="440"/>
      <c r="DB4" s="438">
        <v>7.4</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8067857</v>
      </c>
      <c r="BO5" s="470"/>
      <c r="BP5" s="470"/>
      <c r="BQ5" s="470"/>
      <c r="BR5" s="470"/>
      <c r="BS5" s="470"/>
      <c r="BT5" s="470"/>
      <c r="BU5" s="471"/>
      <c r="BV5" s="469">
        <v>6177910</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72.3</v>
      </c>
      <c r="CU5" s="467"/>
      <c r="CV5" s="467"/>
      <c r="CW5" s="467"/>
      <c r="CX5" s="467"/>
      <c r="CY5" s="467"/>
      <c r="CZ5" s="467"/>
      <c r="DA5" s="468"/>
      <c r="DB5" s="466">
        <v>74.599999999999994</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513082</v>
      </c>
      <c r="BO6" s="470"/>
      <c r="BP6" s="470"/>
      <c r="BQ6" s="470"/>
      <c r="BR6" s="470"/>
      <c r="BS6" s="470"/>
      <c r="BT6" s="470"/>
      <c r="BU6" s="471"/>
      <c r="BV6" s="469">
        <v>404705</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76.5</v>
      </c>
      <c r="CU6" s="507"/>
      <c r="CV6" s="507"/>
      <c r="CW6" s="507"/>
      <c r="CX6" s="507"/>
      <c r="CY6" s="507"/>
      <c r="CZ6" s="507"/>
      <c r="DA6" s="508"/>
      <c r="DB6" s="506">
        <v>78.7</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35722</v>
      </c>
      <c r="BO7" s="470"/>
      <c r="BP7" s="470"/>
      <c r="BQ7" s="470"/>
      <c r="BR7" s="470"/>
      <c r="BS7" s="470"/>
      <c r="BT7" s="470"/>
      <c r="BU7" s="471"/>
      <c r="BV7" s="469">
        <v>93237</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4547468</v>
      </c>
      <c r="CU7" s="470"/>
      <c r="CV7" s="470"/>
      <c r="CW7" s="470"/>
      <c r="CX7" s="470"/>
      <c r="CY7" s="470"/>
      <c r="CZ7" s="470"/>
      <c r="DA7" s="471"/>
      <c r="DB7" s="469">
        <v>4233625</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477360</v>
      </c>
      <c r="BO8" s="470"/>
      <c r="BP8" s="470"/>
      <c r="BQ8" s="470"/>
      <c r="BR8" s="470"/>
      <c r="BS8" s="470"/>
      <c r="BT8" s="470"/>
      <c r="BU8" s="471"/>
      <c r="BV8" s="469">
        <v>311468</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0.59</v>
      </c>
      <c r="CU8" s="510"/>
      <c r="CV8" s="510"/>
      <c r="CW8" s="510"/>
      <c r="CX8" s="510"/>
      <c r="CY8" s="510"/>
      <c r="CZ8" s="510"/>
      <c r="DA8" s="511"/>
      <c r="DB8" s="509">
        <v>0.6</v>
      </c>
      <c r="DC8" s="510"/>
      <c r="DD8" s="510"/>
      <c r="DE8" s="510"/>
      <c r="DF8" s="510"/>
      <c r="DG8" s="510"/>
      <c r="DH8" s="510"/>
      <c r="DI8" s="511"/>
      <c r="DJ8" s="186"/>
      <c r="DK8" s="186"/>
      <c r="DL8" s="186"/>
      <c r="DM8" s="186"/>
      <c r="DN8" s="186"/>
      <c r="DO8" s="186"/>
    </row>
    <row r="9" spans="1:119" ht="18.75" customHeight="1" thickBot="1" x14ac:dyDescent="0.2">
      <c r="A9" s="187"/>
      <c r="B9" s="463" t="s">
        <v>113</v>
      </c>
      <c r="C9" s="464"/>
      <c r="D9" s="464"/>
      <c r="E9" s="464"/>
      <c r="F9" s="464"/>
      <c r="G9" s="464"/>
      <c r="H9" s="464"/>
      <c r="I9" s="464"/>
      <c r="J9" s="464"/>
      <c r="K9" s="512"/>
      <c r="L9" s="513" t="s">
        <v>114</v>
      </c>
      <c r="M9" s="514"/>
      <c r="N9" s="514"/>
      <c r="O9" s="514"/>
      <c r="P9" s="514"/>
      <c r="Q9" s="515"/>
      <c r="R9" s="516">
        <v>15797</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117</v>
      </c>
      <c r="AV9" s="502"/>
      <c r="AW9" s="502"/>
      <c r="AX9" s="502"/>
      <c r="AY9" s="503" t="s">
        <v>118</v>
      </c>
      <c r="AZ9" s="504"/>
      <c r="BA9" s="504"/>
      <c r="BB9" s="504"/>
      <c r="BC9" s="504"/>
      <c r="BD9" s="504"/>
      <c r="BE9" s="504"/>
      <c r="BF9" s="504"/>
      <c r="BG9" s="504"/>
      <c r="BH9" s="504"/>
      <c r="BI9" s="504"/>
      <c r="BJ9" s="504"/>
      <c r="BK9" s="504"/>
      <c r="BL9" s="504"/>
      <c r="BM9" s="505"/>
      <c r="BN9" s="469">
        <v>165892</v>
      </c>
      <c r="BO9" s="470"/>
      <c r="BP9" s="470"/>
      <c r="BQ9" s="470"/>
      <c r="BR9" s="470"/>
      <c r="BS9" s="470"/>
      <c r="BT9" s="470"/>
      <c r="BU9" s="471"/>
      <c r="BV9" s="469">
        <v>-12973</v>
      </c>
      <c r="BW9" s="470"/>
      <c r="BX9" s="470"/>
      <c r="BY9" s="470"/>
      <c r="BZ9" s="470"/>
      <c r="CA9" s="470"/>
      <c r="CB9" s="470"/>
      <c r="CC9" s="471"/>
      <c r="CD9" s="472" t="s">
        <v>119</v>
      </c>
      <c r="CE9" s="473"/>
      <c r="CF9" s="473"/>
      <c r="CG9" s="473"/>
      <c r="CH9" s="473"/>
      <c r="CI9" s="473"/>
      <c r="CJ9" s="473"/>
      <c r="CK9" s="473"/>
      <c r="CL9" s="473"/>
      <c r="CM9" s="473"/>
      <c r="CN9" s="473"/>
      <c r="CO9" s="473"/>
      <c r="CP9" s="473"/>
      <c r="CQ9" s="473"/>
      <c r="CR9" s="473"/>
      <c r="CS9" s="474"/>
      <c r="CT9" s="466">
        <v>7.8</v>
      </c>
      <c r="CU9" s="467"/>
      <c r="CV9" s="467"/>
      <c r="CW9" s="467"/>
      <c r="CX9" s="467"/>
      <c r="CY9" s="467"/>
      <c r="CZ9" s="467"/>
      <c r="DA9" s="468"/>
      <c r="DB9" s="466">
        <v>8.8000000000000007</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120</v>
      </c>
      <c r="M10" s="499"/>
      <c r="N10" s="499"/>
      <c r="O10" s="499"/>
      <c r="P10" s="499"/>
      <c r="Q10" s="500"/>
      <c r="R10" s="520">
        <v>15063</v>
      </c>
      <c r="S10" s="521"/>
      <c r="T10" s="521"/>
      <c r="U10" s="521"/>
      <c r="V10" s="522"/>
      <c r="W10" s="457"/>
      <c r="X10" s="458"/>
      <c r="Y10" s="458"/>
      <c r="Z10" s="458"/>
      <c r="AA10" s="458"/>
      <c r="AB10" s="458"/>
      <c r="AC10" s="458"/>
      <c r="AD10" s="458"/>
      <c r="AE10" s="458"/>
      <c r="AF10" s="458"/>
      <c r="AG10" s="458"/>
      <c r="AH10" s="458"/>
      <c r="AI10" s="458"/>
      <c r="AJ10" s="458"/>
      <c r="AK10" s="458"/>
      <c r="AL10" s="461"/>
      <c r="AM10" s="498" t="s">
        <v>121</v>
      </c>
      <c r="AN10" s="499"/>
      <c r="AO10" s="499"/>
      <c r="AP10" s="499"/>
      <c r="AQ10" s="499"/>
      <c r="AR10" s="499"/>
      <c r="AS10" s="499"/>
      <c r="AT10" s="500"/>
      <c r="AU10" s="501" t="s">
        <v>102</v>
      </c>
      <c r="AV10" s="502"/>
      <c r="AW10" s="502"/>
      <c r="AX10" s="502"/>
      <c r="AY10" s="503" t="s">
        <v>122</v>
      </c>
      <c r="AZ10" s="504"/>
      <c r="BA10" s="504"/>
      <c r="BB10" s="504"/>
      <c r="BC10" s="504"/>
      <c r="BD10" s="504"/>
      <c r="BE10" s="504"/>
      <c r="BF10" s="504"/>
      <c r="BG10" s="504"/>
      <c r="BH10" s="504"/>
      <c r="BI10" s="504"/>
      <c r="BJ10" s="504"/>
      <c r="BK10" s="504"/>
      <c r="BL10" s="504"/>
      <c r="BM10" s="505"/>
      <c r="BN10" s="469">
        <v>1727</v>
      </c>
      <c r="BO10" s="470"/>
      <c r="BP10" s="470"/>
      <c r="BQ10" s="470"/>
      <c r="BR10" s="470"/>
      <c r="BS10" s="470"/>
      <c r="BT10" s="470"/>
      <c r="BU10" s="471"/>
      <c r="BV10" s="469">
        <v>1784</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102</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x14ac:dyDescent="0.15">
      <c r="A12" s="187"/>
      <c r="B12" s="529" t="s">
        <v>131</v>
      </c>
      <c r="C12" s="530"/>
      <c r="D12" s="530"/>
      <c r="E12" s="530"/>
      <c r="F12" s="530"/>
      <c r="G12" s="530"/>
      <c r="H12" s="530"/>
      <c r="I12" s="530"/>
      <c r="J12" s="530"/>
      <c r="K12" s="531"/>
      <c r="L12" s="538" t="s">
        <v>132</v>
      </c>
      <c r="M12" s="539"/>
      <c r="N12" s="539"/>
      <c r="O12" s="539"/>
      <c r="P12" s="539"/>
      <c r="Q12" s="540"/>
      <c r="R12" s="541">
        <v>15754</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136</v>
      </c>
      <c r="AV12" s="502"/>
      <c r="AW12" s="502"/>
      <c r="AX12" s="502"/>
      <c r="AY12" s="503" t="s">
        <v>137</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139</v>
      </c>
      <c r="CU12" s="510"/>
      <c r="CV12" s="510"/>
      <c r="CW12" s="510"/>
      <c r="CX12" s="510"/>
      <c r="CY12" s="510"/>
      <c r="CZ12" s="510"/>
      <c r="DA12" s="511"/>
      <c r="DB12" s="509" t="s">
        <v>129</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140</v>
      </c>
      <c r="N13" s="561"/>
      <c r="O13" s="561"/>
      <c r="P13" s="561"/>
      <c r="Q13" s="562"/>
      <c r="R13" s="553">
        <v>15417</v>
      </c>
      <c r="S13" s="554"/>
      <c r="T13" s="554"/>
      <c r="U13" s="554"/>
      <c r="V13" s="555"/>
      <c r="W13" s="485" t="s">
        <v>141</v>
      </c>
      <c r="X13" s="486"/>
      <c r="Y13" s="486"/>
      <c r="Z13" s="486"/>
      <c r="AA13" s="486"/>
      <c r="AB13" s="476"/>
      <c r="AC13" s="520">
        <v>509</v>
      </c>
      <c r="AD13" s="521"/>
      <c r="AE13" s="521"/>
      <c r="AF13" s="521"/>
      <c r="AG13" s="563"/>
      <c r="AH13" s="520">
        <v>545</v>
      </c>
      <c r="AI13" s="521"/>
      <c r="AJ13" s="521"/>
      <c r="AK13" s="521"/>
      <c r="AL13" s="522"/>
      <c r="AM13" s="498" t="s">
        <v>142</v>
      </c>
      <c r="AN13" s="499"/>
      <c r="AO13" s="499"/>
      <c r="AP13" s="499"/>
      <c r="AQ13" s="499"/>
      <c r="AR13" s="499"/>
      <c r="AS13" s="499"/>
      <c r="AT13" s="500"/>
      <c r="AU13" s="501" t="s">
        <v>143</v>
      </c>
      <c r="AV13" s="502"/>
      <c r="AW13" s="502"/>
      <c r="AX13" s="502"/>
      <c r="AY13" s="503" t="s">
        <v>144</v>
      </c>
      <c r="AZ13" s="504"/>
      <c r="BA13" s="504"/>
      <c r="BB13" s="504"/>
      <c r="BC13" s="504"/>
      <c r="BD13" s="504"/>
      <c r="BE13" s="504"/>
      <c r="BF13" s="504"/>
      <c r="BG13" s="504"/>
      <c r="BH13" s="504"/>
      <c r="BI13" s="504"/>
      <c r="BJ13" s="504"/>
      <c r="BK13" s="504"/>
      <c r="BL13" s="504"/>
      <c r="BM13" s="505"/>
      <c r="BN13" s="469">
        <v>167619</v>
      </c>
      <c r="BO13" s="470"/>
      <c r="BP13" s="470"/>
      <c r="BQ13" s="470"/>
      <c r="BR13" s="470"/>
      <c r="BS13" s="470"/>
      <c r="BT13" s="470"/>
      <c r="BU13" s="471"/>
      <c r="BV13" s="469">
        <v>-11189</v>
      </c>
      <c r="BW13" s="470"/>
      <c r="BX13" s="470"/>
      <c r="BY13" s="470"/>
      <c r="BZ13" s="470"/>
      <c r="CA13" s="470"/>
      <c r="CB13" s="470"/>
      <c r="CC13" s="471"/>
      <c r="CD13" s="472" t="s">
        <v>145</v>
      </c>
      <c r="CE13" s="473"/>
      <c r="CF13" s="473"/>
      <c r="CG13" s="473"/>
      <c r="CH13" s="473"/>
      <c r="CI13" s="473"/>
      <c r="CJ13" s="473"/>
      <c r="CK13" s="473"/>
      <c r="CL13" s="473"/>
      <c r="CM13" s="473"/>
      <c r="CN13" s="473"/>
      <c r="CO13" s="473"/>
      <c r="CP13" s="473"/>
      <c r="CQ13" s="473"/>
      <c r="CR13" s="473"/>
      <c r="CS13" s="474"/>
      <c r="CT13" s="466">
        <v>6.5</v>
      </c>
      <c r="CU13" s="467"/>
      <c r="CV13" s="467"/>
      <c r="CW13" s="467"/>
      <c r="CX13" s="467"/>
      <c r="CY13" s="467"/>
      <c r="CZ13" s="467"/>
      <c r="DA13" s="468"/>
      <c r="DB13" s="466">
        <v>6.6</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146</v>
      </c>
      <c r="M14" s="551"/>
      <c r="N14" s="551"/>
      <c r="O14" s="551"/>
      <c r="P14" s="551"/>
      <c r="Q14" s="552"/>
      <c r="R14" s="553">
        <v>15647</v>
      </c>
      <c r="S14" s="554"/>
      <c r="T14" s="554"/>
      <c r="U14" s="554"/>
      <c r="V14" s="555"/>
      <c r="W14" s="459"/>
      <c r="X14" s="460"/>
      <c r="Y14" s="460"/>
      <c r="Z14" s="460"/>
      <c r="AA14" s="460"/>
      <c r="AB14" s="449"/>
      <c r="AC14" s="556">
        <v>6.8</v>
      </c>
      <c r="AD14" s="557"/>
      <c r="AE14" s="557"/>
      <c r="AF14" s="557"/>
      <c r="AG14" s="558"/>
      <c r="AH14" s="556">
        <v>7.5</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147</v>
      </c>
      <c r="CE14" s="565"/>
      <c r="CF14" s="565"/>
      <c r="CG14" s="565"/>
      <c r="CH14" s="565"/>
      <c r="CI14" s="565"/>
      <c r="CJ14" s="565"/>
      <c r="CK14" s="565"/>
      <c r="CL14" s="565"/>
      <c r="CM14" s="565"/>
      <c r="CN14" s="565"/>
      <c r="CO14" s="565"/>
      <c r="CP14" s="565"/>
      <c r="CQ14" s="565"/>
      <c r="CR14" s="565"/>
      <c r="CS14" s="566"/>
      <c r="CT14" s="567">
        <v>8.4</v>
      </c>
      <c r="CU14" s="568"/>
      <c r="CV14" s="568"/>
      <c r="CW14" s="568"/>
      <c r="CX14" s="568"/>
      <c r="CY14" s="568"/>
      <c r="CZ14" s="568"/>
      <c r="DA14" s="569"/>
      <c r="DB14" s="567">
        <v>12.6</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148</v>
      </c>
      <c r="N15" s="561"/>
      <c r="O15" s="561"/>
      <c r="P15" s="561"/>
      <c r="Q15" s="562"/>
      <c r="R15" s="553">
        <v>15314</v>
      </c>
      <c r="S15" s="554"/>
      <c r="T15" s="554"/>
      <c r="U15" s="554"/>
      <c r="V15" s="555"/>
      <c r="W15" s="485" t="s">
        <v>149</v>
      </c>
      <c r="X15" s="486"/>
      <c r="Y15" s="486"/>
      <c r="Z15" s="486"/>
      <c r="AA15" s="486"/>
      <c r="AB15" s="476"/>
      <c r="AC15" s="520">
        <v>2863</v>
      </c>
      <c r="AD15" s="521"/>
      <c r="AE15" s="521"/>
      <c r="AF15" s="521"/>
      <c r="AG15" s="563"/>
      <c r="AH15" s="520">
        <v>2882</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2116262</v>
      </c>
      <c r="BO15" s="433"/>
      <c r="BP15" s="433"/>
      <c r="BQ15" s="433"/>
      <c r="BR15" s="433"/>
      <c r="BS15" s="433"/>
      <c r="BT15" s="433"/>
      <c r="BU15" s="434"/>
      <c r="BV15" s="432">
        <v>2061918</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38.4</v>
      </c>
      <c r="AD16" s="557"/>
      <c r="AE16" s="557"/>
      <c r="AF16" s="557"/>
      <c r="AG16" s="558"/>
      <c r="AH16" s="556">
        <v>39.5</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3749061</v>
      </c>
      <c r="BO16" s="470"/>
      <c r="BP16" s="470"/>
      <c r="BQ16" s="470"/>
      <c r="BR16" s="470"/>
      <c r="BS16" s="470"/>
      <c r="BT16" s="470"/>
      <c r="BU16" s="471"/>
      <c r="BV16" s="469">
        <v>3442864</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155</v>
      </c>
      <c r="N17" s="577"/>
      <c r="O17" s="577"/>
      <c r="P17" s="577"/>
      <c r="Q17" s="578"/>
      <c r="R17" s="573" t="s">
        <v>156</v>
      </c>
      <c r="S17" s="574"/>
      <c r="T17" s="574"/>
      <c r="U17" s="574"/>
      <c r="V17" s="575"/>
      <c r="W17" s="485" t="s">
        <v>157</v>
      </c>
      <c r="X17" s="486"/>
      <c r="Y17" s="486"/>
      <c r="Z17" s="486"/>
      <c r="AA17" s="486"/>
      <c r="AB17" s="476"/>
      <c r="AC17" s="520">
        <v>4093</v>
      </c>
      <c r="AD17" s="521"/>
      <c r="AE17" s="521"/>
      <c r="AF17" s="521"/>
      <c r="AG17" s="563"/>
      <c r="AH17" s="520">
        <v>3871</v>
      </c>
      <c r="AI17" s="521"/>
      <c r="AJ17" s="521"/>
      <c r="AK17" s="521"/>
      <c r="AL17" s="522"/>
      <c r="AM17" s="498"/>
      <c r="AN17" s="499"/>
      <c r="AO17" s="499"/>
      <c r="AP17" s="499"/>
      <c r="AQ17" s="499"/>
      <c r="AR17" s="499"/>
      <c r="AS17" s="499"/>
      <c r="AT17" s="500"/>
      <c r="AU17" s="501"/>
      <c r="AV17" s="502"/>
      <c r="AW17" s="502"/>
      <c r="AX17" s="502"/>
      <c r="AY17" s="503" t="s">
        <v>158</v>
      </c>
      <c r="AZ17" s="504"/>
      <c r="BA17" s="504"/>
      <c r="BB17" s="504"/>
      <c r="BC17" s="504"/>
      <c r="BD17" s="504"/>
      <c r="BE17" s="504"/>
      <c r="BF17" s="504"/>
      <c r="BG17" s="504"/>
      <c r="BH17" s="504"/>
      <c r="BI17" s="504"/>
      <c r="BJ17" s="504"/>
      <c r="BK17" s="504"/>
      <c r="BL17" s="504"/>
      <c r="BM17" s="505"/>
      <c r="BN17" s="469">
        <v>2668112</v>
      </c>
      <c r="BO17" s="470"/>
      <c r="BP17" s="470"/>
      <c r="BQ17" s="470"/>
      <c r="BR17" s="470"/>
      <c r="BS17" s="470"/>
      <c r="BT17" s="470"/>
      <c r="BU17" s="471"/>
      <c r="BV17" s="469">
        <v>2628548</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159</v>
      </c>
      <c r="C18" s="512"/>
      <c r="D18" s="512"/>
      <c r="E18" s="584"/>
      <c r="F18" s="584"/>
      <c r="G18" s="584"/>
      <c r="H18" s="584"/>
      <c r="I18" s="584"/>
      <c r="J18" s="584"/>
      <c r="K18" s="584"/>
      <c r="L18" s="585">
        <v>40.99</v>
      </c>
      <c r="M18" s="585"/>
      <c r="N18" s="585"/>
      <c r="O18" s="585"/>
      <c r="P18" s="585"/>
      <c r="Q18" s="585"/>
      <c r="R18" s="586"/>
      <c r="S18" s="586"/>
      <c r="T18" s="586"/>
      <c r="U18" s="586"/>
      <c r="V18" s="587"/>
      <c r="W18" s="487"/>
      <c r="X18" s="488"/>
      <c r="Y18" s="488"/>
      <c r="Z18" s="488"/>
      <c r="AA18" s="488"/>
      <c r="AB18" s="479"/>
      <c r="AC18" s="588">
        <v>54.8</v>
      </c>
      <c r="AD18" s="589"/>
      <c r="AE18" s="589"/>
      <c r="AF18" s="589"/>
      <c r="AG18" s="590"/>
      <c r="AH18" s="588">
        <v>53</v>
      </c>
      <c r="AI18" s="589"/>
      <c r="AJ18" s="589"/>
      <c r="AK18" s="589"/>
      <c r="AL18" s="591"/>
      <c r="AM18" s="498"/>
      <c r="AN18" s="499"/>
      <c r="AO18" s="499"/>
      <c r="AP18" s="499"/>
      <c r="AQ18" s="499"/>
      <c r="AR18" s="499"/>
      <c r="AS18" s="499"/>
      <c r="AT18" s="500"/>
      <c r="AU18" s="501"/>
      <c r="AV18" s="502"/>
      <c r="AW18" s="502"/>
      <c r="AX18" s="502"/>
      <c r="AY18" s="503" t="s">
        <v>160</v>
      </c>
      <c r="AZ18" s="504"/>
      <c r="BA18" s="504"/>
      <c r="BB18" s="504"/>
      <c r="BC18" s="504"/>
      <c r="BD18" s="504"/>
      <c r="BE18" s="504"/>
      <c r="BF18" s="504"/>
      <c r="BG18" s="504"/>
      <c r="BH18" s="504"/>
      <c r="BI18" s="504"/>
      <c r="BJ18" s="504"/>
      <c r="BK18" s="504"/>
      <c r="BL18" s="504"/>
      <c r="BM18" s="505"/>
      <c r="BN18" s="469">
        <v>3308980</v>
      </c>
      <c r="BO18" s="470"/>
      <c r="BP18" s="470"/>
      <c r="BQ18" s="470"/>
      <c r="BR18" s="470"/>
      <c r="BS18" s="470"/>
      <c r="BT18" s="470"/>
      <c r="BU18" s="471"/>
      <c r="BV18" s="469">
        <v>3268281</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161</v>
      </c>
      <c r="C19" s="512"/>
      <c r="D19" s="512"/>
      <c r="E19" s="584"/>
      <c r="F19" s="584"/>
      <c r="G19" s="584"/>
      <c r="H19" s="584"/>
      <c r="I19" s="584"/>
      <c r="J19" s="584"/>
      <c r="K19" s="584"/>
      <c r="L19" s="592">
        <v>385</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162</v>
      </c>
      <c r="AZ19" s="504"/>
      <c r="BA19" s="504"/>
      <c r="BB19" s="504"/>
      <c r="BC19" s="504"/>
      <c r="BD19" s="504"/>
      <c r="BE19" s="504"/>
      <c r="BF19" s="504"/>
      <c r="BG19" s="504"/>
      <c r="BH19" s="504"/>
      <c r="BI19" s="504"/>
      <c r="BJ19" s="504"/>
      <c r="BK19" s="504"/>
      <c r="BL19" s="504"/>
      <c r="BM19" s="505"/>
      <c r="BN19" s="469">
        <v>5602814</v>
      </c>
      <c r="BO19" s="470"/>
      <c r="BP19" s="470"/>
      <c r="BQ19" s="470"/>
      <c r="BR19" s="470"/>
      <c r="BS19" s="470"/>
      <c r="BT19" s="470"/>
      <c r="BU19" s="471"/>
      <c r="BV19" s="469">
        <v>5206660</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163</v>
      </c>
      <c r="C20" s="512"/>
      <c r="D20" s="512"/>
      <c r="E20" s="584"/>
      <c r="F20" s="584"/>
      <c r="G20" s="584"/>
      <c r="H20" s="584"/>
      <c r="I20" s="584"/>
      <c r="J20" s="584"/>
      <c r="K20" s="584"/>
      <c r="L20" s="592">
        <v>6445</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164</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165</v>
      </c>
      <c r="C22" s="607"/>
      <c r="D22" s="608"/>
      <c r="E22" s="481" t="s">
        <v>1</v>
      </c>
      <c r="F22" s="486"/>
      <c r="G22" s="486"/>
      <c r="H22" s="486"/>
      <c r="I22" s="486"/>
      <c r="J22" s="486"/>
      <c r="K22" s="476"/>
      <c r="L22" s="481" t="s">
        <v>166</v>
      </c>
      <c r="M22" s="486"/>
      <c r="N22" s="486"/>
      <c r="O22" s="486"/>
      <c r="P22" s="476"/>
      <c r="Q22" s="615" t="s">
        <v>167</v>
      </c>
      <c r="R22" s="616"/>
      <c r="S22" s="616"/>
      <c r="T22" s="616"/>
      <c r="U22" s="616"/>
      <c r="V22" s="617"/>
      <c r="W22" s="621" t="s">
        <v>168</v>
      </c>
      <c r="X22" s="607"/>
      <c r="Y22" s="608"/>
      <c r="Z22" s="481" t="s">
        <v>1</v>
      </c>
      <c r="AA22" s="486"/>
      <c r="AB22" s="486"/>
      <c r="AC22" s="486"/>
      <c r="AD22" s="486"/>
      <c r="AE22" s="486"/>
      <c r="AF22" s="486"/>
      <c r="AG22" s="476"/>
      <c r="AH22" s="634" t="s">
        <v>169</v>
      </c>
      <c r="AI22" s="486"/>
      <c r="AJ22" s="486"/>
      <c r="AK22" s="486"/>
      <c r="AL22" s="476"/>
      <c r="AM22" s="634" t="s">
        <v>170</v>
      </c>
      <c r="AN22" s="635"/>
      <c r="AO22" s="635"/>
      <c r="AP22" s="635"/>
      <c r="AQ22" s="635"/>
      <c r="AR22" s="636"/>
      <c r="AS22" s="615" t="s">
        <v>167</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171</v>
      </c>
      <c r="AZ23" s="430"/>
      <c r="BA23" s="430"/>
      <c r="BB23" s="430"/>
      <c r="BC23" s="430"/>
      <c r="BD23" s="430"/>
      <c r="BE23" s="430"/>
      <c r="BF23" s="430"/>
      <c r="BG23" s="430"/>
      <c r="BH23" s="430"/>
      <c r="BI23" s="430"/>
      <c r="BJ23" s="430"/>
      <c r="BK23" s="430"/>
      <c r="BL23" s="430"/>
      <c r="BM23" s="431"/>
      <c r="BN23" s="469">
        <v>5555273</v>
      </c>
      <c r="BO23" s="470"/>
      <c r="BP23" s="470"/>
      <c r="BQ23" s="470"/>
      <c r="BR23" s="470"/>
      <c r="BS23" s="470"/>
      <c r="BT23" s="470"/>
      <c r="BU23" s="471"/>
      <c r="BV23" s="469">
        <v>5450596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172</v>
      </c>
      <c r="F24" s="499"/>
      <c r="G24" s="499"/>
      <c r="H24" s="499"/>
      <c r="I24" s="499"/>
      <c r="J24" s="499"/>
      <c r="K24" s="500"/>
      <c r="L24" s="520">
        <v>1</v>
      </c>
      <c r="M24" s="521"/>
      <c r="N24" s="521"/>
      <c r="O24" s="521"/>
      <c r="P24" s="563"/>
      <c r="Q24" s="520">
        <v>7622</v>
      </c>
      <c r="R24" s="521"/>
      <c r="S24" s="521"/>
      <c r="T24" s="521"/>
      <c r="U24" s="521"/>
      <c r="V24" s="563"/>
      <c r="W24" s="622"/>
      <c r="X24" s="610"/>
      <c r="Y24" s="611"/>
      <c r="Z24" s="519" t="s">
        <v>173</v>
      </c>
      <c r="AA24" s="499"/>
      <c r="AB24" s="499"/>
      <c r="AC24" s="499"/>
      <c r="AD24" s="499"/>
      <c r="AE24" s="499"/>
      <c r="AF24" s="499"/>
      <c r="AG24" s="500"/>
      <c r="AH24" s="520">
        <v>155</v>
      </c>
      <c r="AI24" s="521"/>
      <c r="AJ24" s="521"/>
      <c r="AK24" s="521"/>
      <c r="AL24" s="563"/>
      <c r="AM24" s="520">
        <v>432140</v>
      </c>
      <c r="AN24" s="521"/>
      <c r="AO24" s="521"/>
      <c r="AP24" s="521"/>
      <c r="AQ24" s="521"/>
      <c r="AR24" s="563"/>
      <c r="AS24" s="520">
        <v>2788</v>
      </c>
      <c r="AT24" s="521"/>
      <c r="AU24" s="521"/>
      <c r="AV24" s="521"/>
      <c r="AW24" s="521"/>
      <c r="AX24" s="522"/>
      <c r="AY24" s="642" t="s">
        <v>174</v>
      </c>
      <c r="AZ24" s="643"/>
      <c r="BA24" s="643"/>
      <c r="BB24" s="643"/>
      <c r="BC24" s="643"/>
      <c r="BD24" s="643"/>
      <c r="BE24" s="643"/>
      <c r="BF24" s="643"/>
      <c r="BG24" s="643"/>
      <c r="BH24" s="643"/>
      <c r="BI24" s="643"/>
      <c r="BJ24" s="643"/>
      <c r="BK24" s="643"/>
      <c r="BL24" s="643"/>
      <c r="BM24" s="644"/>
      <c r="BN24" s="469">
        <v>4293958</v>
      </c>
      <c r="BO24" s="470"/>
      <c r="BP24" s="470"/>
      <c r="BQ24" s="470"/>
      <c r="BR24" s="470"/>
      <c r="BS24" s="470"/>
      <c r="BT24" s="470"/>
      <c r="BU24" s="471"/>
      <c r="BV24" s="469">
        <v>4238095</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175</v>
      </c>
      <c r="F25" s="499"/>
      <c r="G25" s="499"/>
      <c r="H25" s="499"/>
      <c r="I25" s="499"/>
      <c r="J25" s="499"/>
      <c r="K25" s="500"/>
      <c r="L25" s="520">
        <v>1</v>
      </c>
      <c r="M25" s="521"/>
      <c r="N25" s="521"/>
      <c r="O25" s="521"/>
      <c r="P25" s="563"/>
      <c r="Q25" s="520">
        <v>6478</v>
      </c>
      <c r="R25" s="521"/>
      <c r="S25" s="521"/>
      <c r="T25" s="521"/>
      <c r="U25" s="521"/>
      <c r="V25" s="563"/>
      <c r="W25" s="622"/>
      <c r="X25" s="610"/>
      <c r="Y25" s="611"/>
      <c r="Z25" s="519" t="s">
        <v>176</v>
      </c>
      <c r="AA25" s="499"/>
      <c r="AB25" s="499"/>
      <c r="AC25" s="499"/>
      <c r="AD25" s="499"/>
      <c r="AE25" s="499"/>
      <c r="AF25" s="499"/>
      <c r="AG25" s="500"/>
      <c r="AH25" s="520" t="s">
        <v>177</v>
      </c>
      <c r="AI25" s="521"/>
      <c r="AJ25" s="521"/>
      <c r="AK25" s="521"/>
      <c r="AL25" s="563"/>
      <c r="AM25" s="520" t="s">
        <v>130</v>
      </c>
      <c r="AN25" s="521"/>
      <c r="AO25" s="521"/>
      <c r="AP25" s="521"/>
      <c r="AQ25" s="521"/>
      <c r="AR25" s="563"/>
      <c r="AS25" s="520" t="s">
        <v>130</v>
      </c>
      <c r="AT25" s="521"/>
      <c r="AU25" s="521"/>
      <c r="AV25" s="521"/>
      <c r="AW25" s="521"/>
      <c r="AX25" s="522"/>
      <c r="AY25" s="429" t="s">
        <v>178</v>
      </c>
      <c r="AZ25" s="430"/>
      <c r="BA25" s="430"/>
      <c r="BB25" s="430"/>
      <c r="BC25" s="430"/>
      <c r="BD25" s="430"/>
      <c r="BE25" s="430"/>
      <c r="BF25" s="430"/>
      <c r="BG25" s="430"/>
      <c r="BH25" s="430"/>
      <c r="BI25" s="430"/>
      <c r="BJ25" s="430"/>
      <c r="BK25" s="430"/>
      <c r="BL25" s="430"/>
      <c r="BM25" s="431"/>
      <c r="BN25" s="432">
        <v>28767</v>
      </c>
      <c r="BO25" s="433"/>
      <c r="BP25" s="433"/>
      <c r="BQ25" s="433"/>
      <c r="BR25" s="433"/>
      <c r="BS25" s="433"/>
      <c r="BT25" s="433"/>
      <c r="BU25" s="434"/>
      <c r="BV25" s="432">
        <v>4225</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179</v>
      </c>
      <c r="F26" s="499"/>
      <c r="G26" s="499"/>
      <c r="H26" s="499"/>
      <c r="I26" s="499"/>
      <c r="J26" s="499"/>
      <c r="K26" s="500"/>
      <c r="L26" s="520">
        <v>1</v>
      </c>
      <c r="M26" s="521"/>
      <c r="N26" s="521"/>
      <c r="O26" s="521"/>
      <c r="P26" s="563"/>
      <c r="Q26" s="520">
        <v>5520</v>
      </c>
      <c r="R26" s="521"/>
      <c r="S26" s="521"/>
      <c r="T26" s="521"/>
      <c r="U26" s="521"/>
      <c r="V26" s="563"/>
      <c r="W26" s="622"/>
      <c r="X26" s="610"/>
      <c r="Y26" s="611"/>
      <c r="Z26" s="519" t="s">
        <v>180</v>
      </c>
      <c r="AA26" s="632"/>
      <c r="AB26" s="632"/>
      <c r="AC26" s="632"/>
      <c r="AD26" s="632"/>
      <c r="AE26" s="632"/>
      <c r="AF26" s="632"/>
      <c r="AG26" s="633"/>
      <c r="AH26" s="520">
        <v>3</v>
      </c>
      <c r="AI26" s="521"/>
      <c r="AJ26" s="521"/>
      <c r="AK26" s="521"/>
      <c r="AL26" s="563"/>
      <c r="AM26" s="520">
        <v>8493</v>
      </c>
      <c r="AN26" s="521"/>
      <c r="AO26" s="521"/>
      <c r="AP26" s="521"/>
      <c r="AQ26" s="521"/>
      <c r="AR26" s="563"/>
      <c r="AS26" s="520">
        <v>2831</v>
      </c>
      <c r="AT26" s="521"/>
      <c r="AU26" s="521"/>
      <c r="AV26" s="521"/>
      <c r="AW26" s="521"/>
      <c r="AX26" s="522"/>
      <c r="AY26" s="472" t="s">
        <v>181</v>
      </c>
      <c r="AZ26" s="473"/>
      <c r="BA26" s="473"/>
      <c r="BB26" s="473"/>
      <c r="BC26" s="473"/>
      <c r="BD26" s="473"/>
      <c r="BE26" s="473"/>
      <c r="BF26" s="473"/>
      <c r="BG26" s="473"/>
      <c r="BH26" s="473"/>
      <c r="BI26" s="473"/>
      <c r="BJ26" s="473"/>
      <c r="BK26" s="473"/>
      <c r="BL26" s="473"/>
      <c r="BM26" s="474"/>
      <c r="BN26" s="469" t="s">
        <v>182</v>
      </c>
      <c r="BO26" s="470"/>
      <c r="BP26" s="470"/>
      <c r="BQ26" s="470"/>
      <c r="BR26" s="470"/>
      <c r="BS26" s="470"/>
      <c r="BT26" s="470"/>
      <c r="BU26" s="471"/>
      <c r="BV26" s="469" t="s">
        <v>183</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184</v>
      </c>
      <c r="F27" s="499"/>
      <c r="G27" s="499"/>
      <c r="H27" s="499"/>
      <c r="I27" s="499"/>
      <c r="J27" s="499"/>
      <c r="K27" s="500"/>
      <c r="L27" s="520">
        <v>1</v>
      </c>
      <c r="M27" s="521"/>
      <c r="N27" s="521"/>
      <c r="O27" s="521"/>
      <c r="P27" s="563"/>
      <c r="Q27" s="520">
        <v>3080</v>
      </c>
      <c r="R27" s="521"/>
      <c r="S27" s="521"/>
      <c r="T27" s="521"/>
      <c r="U27" s="521"/>
      <c r="V27" s="563"/>
      <c r="W27" s="622"/>
      <c r="X27" s="610"/>
      <c r="Y27" s="611"/>
      <c r="Z27" s="519" t="s">
        <v>185</v>
      </c>
      <c r="AA27" s="499"/>
      <c r="AB27" s="499"/>
      <c r="AC27" s="499"/>
      <c r="AD27" s="499"/>
      <c r="AE27" s="499"/>
      <c r="AF27" s="499"/>
      <c r="AG27" s="500"/>
      <c r="AH27" s="520" t="s">
        <v>186</v>
      </c>
      <c r="AI27" s="521"/>
      <c r="AJ27" s="521"/>
      <c r="AK27" s="521"/>
      <c r="AL27" s="563"/>
      <c r="AM27" s="520" t="s">
        <v>182</v>
      </c>
      <c r="AN27" s="521"/>
      <c r="AO27" s="521"/>
      <c r="AP27" s="521"/>
      <c r="AQ27" s="521"/>
      <c r="AR27" s="563"/>
      <c r="AS27" s="520" t="s">
        <v>182</v>
      </c>
      <c r="AT27" s="521"/>
      <c r="AU27" s="521"/>
      <c r="AV27" s="521"/>
      <c r="AW27" s="521"/>
      <c r="AX27" s="522"/>
      <c r="AY27" s="564" t="s">
        <v>187</v>
      </c>
      <c r="AZ27" s="565"/>
      <c r="BA27" s="565"/>
      <c r="BB27" s="565"/>
      <c r="BC27" s="565"/>
      <c r="BD27" s="565"/>
      <c r="BE27" s="565"/>
      <c r="BF27" s="565"/>
      <c r="BG27" s="565"/>
      <c r="BH27" s="565"/>
      <c r="BI27" s="565"/>
      <c r="BJ27" s="565"/>
      <c r="BK27" s="565"/>
      <c r="BL27" s="565"/>
      <c r="BM27" s="566"/>
      <c r="BN27" s="645" t="s">
        <v>139</v>
      </c>
      <c r="BO27" s="646"/>
      <c r="BP27" s="646"/>
      <c r="BQ27" s="646"/>
      <c r="BR27" s="646"/>
      <c r="BS27" s="646"/>
      <c r="BT27" s="646"/>
      <c r="BU27" s="647"/>
      <c r="BV27" s="645" t="s">
        <v>139</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188</v>
      </c>
      <c r="F28" s="499"/>
      <c r="G28" s="499"/>
      <c r="H28" s="499"/>
      <c r="I28" s="499"/>
      <c r="J28" s="499"/>
      <c r="K28" s="500"/>
      <c r="L28" s="520">
        <v>1</v>
      </c>
      <c r="M28" s="521"/>
      <c r="N28" s="521"/>
      <c r="O28" s="521"/>
      <c r="P28" s="563"/>
      <c r="Q28" s="520">
        <v>2410</v>
      </c>
      <c r="R28" s="521"/>
      <c r="S28" s="521"/>
      <c r="T28" s="521"/>
      <c r="U28" s="521"/>
      <c r="V28" s="563"/>
      <c r="W28" s="622"/>
      <c r="X28" s="610"/>
      <c r="Y28" s="611"/>
      <c r="Z28" s="519" t="s">
        <v>189</v>
      </c>
      <c r="AA28" s="499"/>
      <c r="AB28" s="499"/>
      <c r="AC28" s="499"/>
      <c r="AD28" s="499"/>
      <c r="AE28" s="499"/>
      <c r="AF28" s="499"/>
      <c r="AG28" s="500"/>
      <c r="AH28" s="520" t="s">
        <v>186</v>
      </c>
      <c r="AI28" s="521"/>
      <c r="AJ28" s="521"/>
      <c r="AK28" s="521"/>
      <c r="AL28" s="563"/>
      <c r="AM28" s="520" t="s">
        <v>190</v>
      </c>
      <c r="AN28" s="521"/>
      <c r="AO28" s="521"/>
      <c r="AP28" s="521"/>
      <c r="AQ28" s="521"/>
      <c r="AR28" s="563"/>
      <c r="AS28" s="520" t="s">
        <v>182</v>
      </c>
      <c r="AT28" s="521"/>
      <c r="AU28" s="521"/>
      <c r="AV28" s="521"/>
      <c r="AW28" s="521"/>
      <c r="AX28" s="522"/>
      <c r="AY28" s="648" t="s">
        <v>191</v>
      </c>
      <c r="AZ28" s="649"/>
      <c r="BA28" s="649"/>
      <c r="BB28" s="650"/>
      <c r="BC28" s="429" t="s">
        <v>48</v>
      </c>
      <c r="BD28" s="430"/>
      <c r="BE28" s="430"/>
      <c r="BF28" s="430"/>
      <c r="BG28" s="430"/>
      <c r="BH28" s="430"/>
      <c r="BI28" s="430"/>
      <c r="BJ28" s="430"/>
      <c r="BK28" s="430"/>
      <c r="BL28" s="430"/>
      <c r="BM28" s="431"/>
      <c r="BN28" s="432">
        <v>2165524</v>
      </c>
      <c r="BO28" s="433"/>
      <c r="BP28" s="433"/>
      <c r="BQ28" s="433"/>
      <c r="BR28" s="433"/>
      <c r="BS28" s="433"/>
      <c r="BT28" s="433"/>
      <c r="BU28" s="434"/>
      <c r="BV28" s="432">
        <v>2163797</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192</v>
      </c>
      <c r="F29" s="499"/>
      <c r="G29" s="499"/>
      <c r="H29" s="499"/>
      <c r="I29" s="499"/>
      <c r="J29" s="499"/>
      <c r="K29" s="500"/>
      <c r="L29" s="520">
        <v>8</v>
      </c>
      <c r="M29" s="521"/>
      <c r="N29" s="521"/>
      <c r="O29" s="521"/>
      <c r="P29" s="563"/>
      <c r="Q29" s="520">
        <v>2215</v>
      </c>
      <c r="R29" s="521"/>
      <c r="S29" s="521"/>
      <c r="T29" s="521"/>
      <c r="U29" s="521"/>
      <c r="V29" s="563"/>
      <c r="W29" s="623"/>
      <c r="X29" s="624"/>
      <c r="Y29" s="625"/>
      <c r="Z29" s="519" t="s">
        <v>193</v>
      </c>
      <c r="AA29" s="499"/>
      <c r="AB29" s="499"/>
      <c r="AC29" s="499"/>
      <c r="AD29" s="499"/>
      <c r="AE29" s="499"/>
      <c r="AF29" s="499"/>
      <c r="AG29" s="500"/>
      <c r="AH29" s="520">
        <v>155</v>
      </c>
      <c r="AI29" s="521"/>
      <c r="AJ29" s="521"/>
      <c r="AK29" s="521"/>
      <c r="AL29" s="563"/>
      <c r="AM29" s="520">
        <v>432140</v>
      </c>
      <c r="AN29" s="521"/>
      <c r="AO29" s="521"/>
      <c r="AP29" s="521"/>
      <c r="AQ29" s="521"/>
      <c r="AR29" s="563"/>
      <c r="AS29" s="520">
        <v>2788</v>
      </c>
      <c r="AT29" s="521"/>
      <c r="AU29" s="521"/>
      <c r="AV29" s="521"/>
      <c r="AW29" s="521"/>
      <c r="AX29" s="522"/>
      <c r="AY29" s="651"/>
      <c r="AZ29" s="652"/>
      <c r="BA29" s="652"/>
      <c r="BB29" s="653"/>
      <c r="BC29" s="503" t="s">
        <v>194</v>
      </c>
      <c r="BD29" s="504"/>
      <c r="BE29" s="504"/>
      <c r="BF29" s="504"/>
      <c r="BG29" s="504"/>
      <c r="BH29" s="504"/>
      <c r="BI29" s="504"/>
      <c r="BJ29" s="504"/>
      <c r="BK29" s="504"/>
      <c r="BL29" s="504"/>
      <c r="BM29" s="505"/>
      <c r="BN29" s="469">
        <v>159036</v>
      </c>
      <c r="BO29" s="470"/>
      <c r="BP29" s="470"/>
      <c r="BQ29" s="470"/>
      <c r="BR29" s="470"/>
      <c r="BS29" s="470"/>
      <c r="BT29" s="470"/>
      <c r="BU29" s="471"/>
      <c r="BV29" s="469">
        <v>158999</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195</v>
      </c>
      <c r="X30" s="630"/>
      <c r="Y30" s="630"/>
      <c r="Z30" s="630"/>
      <c r="AA30" s="630"/>
      <c r="AB30" s="630"/>
      <c r="AC30" s="630"/>
      <c r="AD30" s="630"/>
      <c r="AE30" s="630"/>
      <c r="AF30" s="630"/>
      <c r="AG30" s="631"/>
      <c r="AH30" s="588">
        <v>95.7</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676097</v>
      </c>
      <c r="BO30" s="646"/>
      <c r="BP30" s="646"/>
      <c r="BQ30" s="646"/>
      <c r="BR30" s="646"/>
      <c r="BS30" s="646"/>
      <c r="BT30" s="646"/>
      <c r="BU30" s="647"/>
      <c r="BV30" s="645">
        <v>676967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196</v>
      </c>
      <c r="D32" s="214"/>
      <c r="E32" s="214"/>
      <c r="F32" s="211"/>
      <c r="G32" s="211"/>
      <c r="H32" s="211"/>
      <c r="I32" s="211"/>
      <c r="J32" s="211"/>
      <c r="K32" s="211"/>
      <c r="L32" s="211"/>
      <c r="M32" s="211"/>
      <c r="N32" s="211"/>
      <c r="O32" s="211"/>
      <c r="P32" s="211"/>
      <c r="Q32" s="211"/>
      <c r="R32" s="211"/>
      <c r="S32" s="211"/>
      <c r="T32" s="211"/>
      <c r="U32" s="211" t="s">
        <v>197</v>
      </c>
      <c r="V32" s="211"/>
      <c r="W32" s="211"/>
      <c r="X32" s="211"/>
      <c r="Y32" s="211"/>
      <c r="Z32" s="211"/>
      <c r="AA32" s="211"/>
      <c r="AB32" s="211"/>
      <c r="AC32" s="211"/>
      <c r="AD32" s="211"/>
      <c r="AE32" s="211"/>
      <c r="AF32" s="211"/>
      <c r="AG32" s="211"/>
      <c r="AH32" s="211"/>
      <c r="AI32" s="211"/>
      <c r="AJ32" s="211"/>
      <c r="AK32" s="211"/>
      <c r="AL32" s="211"/>
      <c r="AM32" s="215" t="s">
        <v>198</v>
      </c>
      <c r="AN32" s="211"/>
      <c r="AO32" s="211"/>
      <c r="AP32" s="211"/>
      <c r="AQ32" s="211"/>
      <c r="AR32" s="211"/>
      <c r="AS32" s="215"/>
      <c r="AT32" s="215"/>
      <c r="AU32" s="215"/>
      <c r="AV32" s="215"/>
      <c r="AW32" s="215"/>
      <c r="AX32" s="215"/>
      <c r="AY32" s="215"/>
      <c r="AZ32" s="215"/>
      <c r="BA32" s="215"/>
      <c r="BB32" s="211"/>
      <c r="BC32" s="215"/>
      <c r="BD32" s="211"/>
      <c r="BE32" s="215" t="s">
        <v>199</v>
      </c>
      <c r="BF32" s="211"/>
      <c r="BG32" s="211"/>
      <c r="BH32" s="211"/>
      <c r="BI32" s="211"/>
      <c r="BJ32" s="215"/>
      <c r="BK32" s="215"/>
      <c r="BL32" s="215"/>
      <c r="BM32" s="215"/>
      <c r="BN32" s="215"/>
      <c r="BO32" s="215"/>
      <c r="BP32" s="215"/>
      <c r="BQ32" s="215"/>
      <c r="BR32" s="211"/>
      <c r="BS32" s="211"/>
      <c r="BT32" s="211"/>
      <c r="BU32" s="211"/>
      <c r="BV32" s="211"/>
      <c r="BW32" s="211" t="s">
        <v>200</v>
      </c>
      <c r="BX32" s="211"/>
      <c r="BY32" s="211"/>
      <c r="BZ32" s="211"/>
      <c r="CA32" s="211"/>
      <c r="CB32" s="215"/>
      <c r="CC32" s="215"/>
      <c r="CD32" s="215"/>
      <c r="CE32" s="215"/>
      <c r="CF32" s="215"/>
      <c r="CG32" s="215"/>
      <c r="CH32" s="215"/>
      <c r="CI32" s="215"/>
      <c r="CJ32" s="215"/>
      <c r="CK32" s="215"/>
      <c r="CL32" s="215"/>
      <c r="CM32" s="215"/>
      <c r="CN32" s="215"/>
      <c r="CO32" s="215" t="s">
        <v>201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202</v>
      </c>
      <c r="D33" s="493"/>
      <c r="E33" s="458" t="s">
        <v>203</v>
      </c>
      <c r="F33" s="458"/>
      <c r="G33" s="458"/>
      <c r="H33" s="458"/>
      <c r="I33" s="458"/>
      <c r="J33" s="458"/>
      <c r="K33" s="458"/>
      <c r="L33" s="458"/>
      <c r="M33" s="458"/>
      <c r="N33" s="458"/>
      <c r="O33" s="458"/>
      <c r="P33" s="458"/>
      <c r="Q33" s="458"/>
      <c r="R33" s="458"/>
      <c r="S33" s="458"/>
      <c r="T33" s="216"/>
      <c r="U33" s="493" t="s">
        <v>204</v>
      </c>
      <c r="V33" s="493"/>
      <c r="W33" s="458" t="s">
        <v>205</v>
      </c>
      <c r="X33" s="458"/>
      <c r="Y33" s="458"/>
      <c r="Z33" s="458"/>
      <c r="AA33" s="458"/>
      <c r="AB33" s="458"/>
      <c r="AC33" s="458"/>
      <c r="AD33" s="458"/>
      <c r="AE33" s="458"/>
      <c r="AF33" s="458"/>
      <c r="AG33" s="458"/>
      <c r="AH33" s="458"/>
      <c r="AI33" s="458"/>
      <c r="AJ33" s="458"/>
      <c r="AK33" s="458"/>
      <c r="AL33" s="216"/>
      <c r="AM33" s="493" t="s">
        <v>206</v>
      </c>
      <c r="AN33" s="493"/>
      <c r="AO33" s="458" t="s">
        <v>207</v>
      </c>
      <c r="AP33" s="458"/>
      <c r="AQ33" s="458"/>
      <c r="AR33" s="458"/>
      <c r="AS33" s="458"/>
      <c r="AT33" s="458"/>
      <c r="AU33" s="458"/>
      <c r="AV33" s="458"/>
      <c r="AW33" s="458"/>
      <c r="AX33" s="458"/>
      <c r="AY33" s="458"/>
      <c r="AZ33" s="458"/>
      <c r="BA33" s="458"/>
      <c r="BB33" s="458"/>
      <c r="BC33" s="458"/>
      <c r="BD33" s="217"/>
      <c r="BE33" s="458" t="s">
        <v>208</v>
      </c>
      <c r="BF33" s="458"/>
      <c r="BG33" s="458" t="s">
        <v>209</v>
      </c>
      <c r="BH33" s="458"/>
      <c r="BI33" s="458"/>
      <c r="BJ33" s="458"/>
      <c r="BK33" s="458"/>
      <c r="BL33" s="458"/>
      <c r="BM33" s="458"/>
      <c r="BN33" s="458"/>
      <c r="BO33" s="458"/>
      <c r="BP33" s="458"/>
      <c r="BQ33" s="458"/>
      <c r="BR33" s="458"/>
      <c r="BS33" s="458"/>
      <c r="BT33" s="458"/>
      <c r="BU33" s="458"/>
      <c r="BV33" s="217"/>
      <c r="BW33" s="493" t="s">
        <v>208</v>
      </c>
      <c r="BX33" s="493"/>
      <c r="BY33" s="458" t="s">
        <v>210</v>
      </c>
      <c r="BZ33" s="458"/>
      <c r="CA33" s="458"/>
      <c r="CB33" s="458"/>
      <c r="CC33" s="458"/>
      <c r="CD33" s="458"/>
      <c r="CE33" s="458"/>
      <c r="CF33" s="458"/>
      <c r="CG33" s="458"/>
      <c r="CH33" s="458"/>
      <c r="CI33" s="458"/>
      <c r="CJ33" s="458"/>
      <c r="CK33" s="458"/>
      <c r="CL33" s="458"/>
      <c r="CM33" s="458"/>
      <c r="CN33" s="216"/>
      <c r="CO33" s="493" t="s">
        <v>206</v>
      </c>
      <c r="CP33" s="493"/>
      <c r="CQ33" s="458" t="s">
        <v>211</v>
      </c>
      <c r="CR33" s="458"/>
      <c r="CS33" s="458"/>
      <c r="CT33" s="458"/>
      <c r="CU33" s="458"/>
      <c r="CV33" s="458"/>
      <c r="CW33" s="458"/>
      <c r="CX33" s="458"/>
      <c r="CY33" s="458"/>
      <c r="CZ33" s="458"/>
      <c r="DA33" s="458"/>
      <c r="DB33" s="458"/>
      <c r="DC33" s="458"/>
      <c r="DD33" s="458"/>
      <c r="DE33" s="458"/>
      <c r="DF33" s="216"/>
      <c r="DG33" s="657" t="s">
        <v>212</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上伊那広域連合（一般会計）</v>
      </c>
      <c r="BZ34" s="659"/>
      <c r="CA34" s="659"/>
      <c r="CB34" s="659"/>
      <c r="CC34" s="659"/>
      <c r="CD34" s="659"/>
      <c r="CE34" s="659"/>
      <c r="CF34" s="659"/>
      <c r="CG34" s="659"/>
      <c r="CH34" s="659"/>
      <c r="CI34" s="659"/>
      <c r="CJ34" s="659"/>
      <c r="CK34" s="659"/>
      <c r="CL34" s="659"/>
      <c r="CM34" s="659"/>
      <c r="CN34" s="214"/>
      <c r="CO34" s="658">
        <f>IF(CQ34="","",MAX(C34:D43,U34:V43,AM34:AN43,BE34:BF43,BW34:BX43)+1)</f>
        <v>17</v>
      </c>
      <c r="CP34" s="658"/>
      <c r="CQ34" s="659" t="str">
        <f>IF('各会計、関係団体の財政状況及び健全化判断比率'!BS7="","",'各会計、関係団体の財政状況及び健全化判断比率'!BS7)</f>
        <v>南箕輪村開発公社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f t="shared" ref="AM35:AM43" si="0">IF(AO35="","",AM34+1)</f>
        <v>6</v>
      </c>
      <c r="AN35" s="658"/>
      <c r="AO35" s="659" t="str">
        <f>IF('各会計、関係団体の財政状況及び健全化判断比率'!B32="","",'各会計、関係団体の財政状況及び健全化判断比率'!B32)</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上伊那広域連合（消防事業特別会計）</v>
      </c>
      <c r="BZ35" s="659"/>
      <c r="CA35" s="659"/>
      <c r="CB35" s="659"/>
      <c r="CC35" s="659"/>
      <c r="CD35" s="659"/>
      <c r="CE35" s="659"/>
      <c r="CF35" s="659"/>
      <c r="CG35" s="659"/>
      <c r="CH35" s="659"/>
      <c r="CI35" s="659"/>
      <c r="CJ35" s="659"/>
      <c r="CK35" s="659"/>
      <c r="CL35" s="659"/>
      <c r="CM35" s="659"/>
      <c r="CN35" s="214"/>
      <c r="CO35" s="658">
        <f t="shared" ref="CO35:CO43" si="3">IF(CQ35="","",CO34+1)</f>
        <v>18</v>
      </c>
      <c r="CP35" s="658"/>
      <c r="CQ35" s="659" t="str">
        <f>IF('各会計、関係団体の財政状況及び健全化判断比率'!BS8="","",'各会計、関係団体の財政状況及び健全化判断比率'!BS8)</f>
        <v>南箕輪村土地開発公社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上伊那広域連合（ふるさと市町村圏基金事業特別会計）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上伊那広域連合（土木振興事業特別会計）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長野県上伊那広域水道用水企業団（水道用水供給事業会計）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12</v>
      </c>
      <c r="BX39" s="658"/>
      <c r="BY39" s="659" t="str">
        <f>IF('各会計、関係団体の財政状況及び健全化判断比率'!B73="","",'各会計、関係団体の財政状況及び健全化判断比率'!B73)</f>
        <v>長野県後期高齢者医療広域連合（一般会計）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13</v>
      </c>
      <c r="BX40" s="658"/>
      <c r="BY40" s="659" t="str">
        <f>IF('各会計、関係団体の財政状況及び健全化判断比率'!B74="","",'各会計、関係団体の財政状況及び健全化判断比率'!B74)</f>
        <v>長野県後期高齢者医療広域連合（後期高齢者医療事業会計）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14</v>
      </c>
      <c r="BX41" s="658"/>
      <c r="BY41" s="659" t="str">
        <f>IF('各会計、関係団体の財政状況及び健全化判断比率'!B75="","",'各会計、関係団体の財政状況及び健全化判断比率'!B75)</f>
        <v>伊那中央行政組合（一般会計）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15</v>
      </c>
      <c r="BX42" s="658"/>
      <c r="BY42" s="659" t="str">
        <f>IF('各会計、関係団体の財政状況及び健全化判断比率'!B76="","",'各会計、関係団体の財政状況及び健全化判断比率'!B76)</f>
        <v>伊那中央行政組合（伊那中央病院会計）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16</v>
      </c>
      <c r="BX43" s="658"/>
      <c r="BY43" s="659" t="str">
        <f>IF('各会計、関係団体の財政状況及び健全化判断比率'!B77="","",'各会計、関係団体の財政状況及び健全化判断比率'!B77)</f>
        <v>長野県市町村総合事務組合（一般会計）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213</v>
      </c>
      <c r="C46" s="186"/>
      <c r="D46" s="186"/>
      <c r="E46" s="186" t="s">
        <v>214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217</v>
      </c>
    </row>
    <row r="50" spans="5:5" x14ac:dyDescent="0.15">
      <c r="E50" s="188" t="s">
        <v>218</v>
      </c>
    </row>
    <row r="51" spans="5:5" x14ac:dyDescent="0.15">
      <c r="E51" s="188" t="s">
        <v>219</v>
      </c>
    </row>
    <row r="52" spans="5:5" x14ac:dyDescent="0.15">
      <c r="E52" s="188" t="s">
        <v>220</v>
      </c>
    </row>
    <row r="53" spans="5:5" x14ac:dyDescent="0.15"/>
    <row r="54" spans="5:5" x14ac:dyDescent="0.15"/>
    <row r="55" spans="5:5" x14ac:dyDescent="0.15"/>
    <row r="56" spans="5:5" x14ac:dyDescent="0.15"/>
  </sheetData>
  <sheetProtection algorithmName="SHA-512" hashValue="uifMUAQ4I1w8+KrsPvbmbAyKQ6IbRWb8qWiW+3+6crIJha9SgkO/XBCOthEiuCz9T6YzsqSR0A1UKFa/81toLQ==" saltValue="W226//xKz3pAXoSgHCSwa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15">
      <c r="A34" s="22"/>
      <c r="B34" s="31"/>
      <c r="C34" s="1253" t="s">
        <v>582</v>
      </c>
      <c r="D34" s="1253"/>
      <c r="E34" s="1254"/>
      <c r="F34" s="32">
        <v>0.72</v>
      </c>
      <c r="G34" s="33">
        <v>0.98</v>
      </c>
      <c r="H34" s="33">
        <v>0.63</v>
      </c>
      <c r="I34" s="33" t="s">
        <v>583</v>
      </c>
      <c r="J34" s="34">
        <v>16.98</v>
      </c>
      <c r="K34" s="22"/>
      <c r="L34" s="22"/>
      <c r="M34" s="22"/>
      <c r="N34" s="22"/>
      <c r="O34" s="22"/>
      <c r="P34" s="22"/>
    </row>
    <row r="35" spans="1:16" ht="39" customHeight="1" x14ac:dyDescent="0.15">
      <c r="A35" s="22"/>
      <c r="B35" s="35"/>
      <c r="C35" s="1247" t="s">
        <v>584</v>
      </c>
      <c r="D35" s="1248"/>
      <c r="E35" s="1249"/>
      <c r="F35" s="36">
        <v>8.64</v>
      </c>
      <c r="G35" s="37">
        <v>9.58</v>
      </c>
      <c r="H35" s="37">
        <v>7.72</v>
      </c>
      <c r="I35" s="37">
        <v>7.35</v>
      </c>
      <c r="J35" s="38">
        <v>10.49</v>
      </c>
      <c r="K35" s="22"/>
      <c r="L35" s="22"/>
      <c r="M35" s="22"/>
      <c r="N35" s="22"/>
      <c r="O35" s="22"/>
      <c r="P35" s="22"/>
    </row>
    <row r="36" spans="1:16" ht="39" customHeight="1" x14ac:dyDescent="0.15">
      <c r="A36" s="22"/>
      <c r="B36" s="35"/>
      <c r="C36" s="1247" t="s">
        <v>585</v>
      </c>
      <c r="D36" s="1248"/>
      <c r="E36" s="1249"/>
      <c r="F36" s="36">
        <v>1.05</v>
      </c>
      <c r="G36" s="37">
        <v>0.77</v>
      </c>
      <c r="H36" s="37">
        <v>1.33</v>
      </c>
      <c r="I36" s="37">
        <v>1.47</v>
      </c>
      <c r="J36" s="38">
        <v>1.1499999999999999</v>
      </c>
      <c r="K36" s="22"/>
      <c r="L36" s="22"/>
      <c r="M36" s="22"/>
      <c r="N36" s="22"/>
      <c r="O36" s="22"/>
      <c r="P36" s="22"/>
    </row>
    <row r="37" spans="1:16" ht="39" customHeight="1" x14ac:dyDescent="0.15">
      <c r="A37" s="22"/>
      <c r="B37" s="35"/>
      <c r="C37" s="1247" t="s">
        <v>586</v>
      </c>
      <c r="D37" s="1248"/>
      <c r="E37" s="1249"/>
      <c r="F37" s="36">
        <v>18.38</v>
      </c>
      <c r="G37" s="37">
        <v>18.21</v>
      </c>
      <c r="H37" s="37">
        <v>19.059999999999999</v>
      </c>
      <c r="I37" s="37">
        <v>17.559999999999999</v>
      </c>
      <c r="J37" s="38">
        <v>0.65</v>
      </c>
      <c r="K37" s="22"/>
      <c r="L37" s="22"/>
      <c r="M37" s="22"/>
      <c r="N37" s="22"/>
      <c r="O37" s="22"/>
      <c r="P37" s="22"/>
    </row>
    <row r="38" spans="1:16" ht="39" customHeight="1" x14ac:dyDescent="0.15">
      <c r="A38" s="22"/>
      <c r="B38" s="35"/>
      <c r="C38" s="1247" t="s">
        <v>587</v>
      </c>
      <c r="D38" s="1248"/>
      <c r="E38" s="1249"/>
      <c r="F38" s="36">
        <v>0.49</v>
      </c>
      <c r="G38" s="37">
        <v>1.02</v>
      </c>
      <c r="H38" s="37">
        <v>0.22</v>
      </c>
      <c r="I38" s="37">
        <v>0.04</v>
      </c>
      <c r="J38" s="38">
        <v>0.1</v>
      </c>
      <c r="K38" s="22"/>
      <c r="L38" s="22"/>
      <c r="M38" s="22"/>
      <c r="N38" s="22"/>
      <c r="O38" s="22"/>
      <c r="P38" s="22"/>
    </row>
    <row r="39" spans="1:16" ht="39" customHeight="1" x14ac:dyDescent="0.15">
      <c r="A39" s="22"/>
      <c r="B39" s="35"/>
      <c r="C39" s="1247" t="s">
        <v>588</v>
      </c>
      <c r="D39" s="1248"/>
      <c r="E39" s="1249"/>
      <c r="F39" s="36">
        <v>0.05</v>
      </c>
      <c r="G39" s="37">
        <v>0.06</v>
      </c>
      <c r="H39" s="37">
        <v>0.09</v>
      </c>
      <c r="I39" s="37">
        <v>0.05</v>
      </c>
      <c r="J39" s="38">
        <v>0.05</v>
      </c>
      <c r="K39" s="22"/>
      <c r="L39" s="22"/>
      <c r="M39" s="22"/>
      <c r="N39" s="22"/>
      <c r="O39" s="22"/>
      <c r="P39" s="22"/>
    </row>
    <row r="40" spans="1:16" ht="39" customHeight="1" x14ac:dyDescent="0.15">
      <c r="A40" s="22"/>
      <c r="B40" s="35"/>
      <c r="C40" s="1247"/>
      <c r="D40" s="1248"/>
      <c r="E40" s="1249"/>
      <c r="F40" s="36"/>
      <c r="G40" s="37"/>
      <c r="H40" s="37"/>
      <c r="I40" s="37"/>
      <c r="J40" s="38"/>
      <c r="K40" s="22"/>
      <c r="L40" s="22"/>
      <c r="M40" s="22"/>
      <c r="N40" s="22"/>
      <c r="O40" s="22"/>
      <c r="P40" s="22"/>
    </row>
    <row r="41" spans="1:16" ht="39" customHeight="1" x14ac:dyDescent="0.15">
      <c r="A41" s="22"/>
      <c r="B41" s="35"/>
      <c r="C41" s="1247"/>
      <c r="D41" s="1248"/>
      <c r="E41" s="1249"/>
      <c r="F41" s="36"/>
      <c r="G41" s="37"/>
      <c r="H41" s="37"/>
      <c r="I41" s="37"/>
      <c r="J41" s="38"/>
      <c r="K41" s="22"/>
      <c r="L41" s="22"/>
      <c r="M41" s="22"/>
      <c r="N41" s="22"/>
      <c r="O41" s="22"/>
      <c r="P41" s="22"/>
    </row>
    <row r="42" spans="1:16" ht="39" customHeight="1" x14ac:dyDescent="0.15">
      <c r="A42" s="22"/>
      <c r="B42" s="39"/>
      <c r="C42" s="1247" t="s">
        <v>589</v>
      </c>
      <c r="D42" s="1248"/>
      <c r="E42" s="1249"/>
      <c r="F42" s="36" t="s">
        <v>532</v>
      </c>
      <c r="G42" s="37" t="s">
        <v>532</v>
      </c>
      <c r="H42" s="37" t="s">
        <v>532</v>
      </c>
      <c r="I42" s="37" t="s">
        <v>532</v>
      </c>
      <c r="J42" s="38" t="s">
        <v>532</v>
      </c>
      <c r="K42" s="22"/>
      <c r="L42" s="22"/>
      <c r="M42" s="22"/>
      <c r="N42" s="22"/>
      <c r="O42" s="22"/>
      <c r="P42" s="22"/>
    </row>
    <row r="43" spans="1:16" ht="39" customHeight="1" thickBot="1" x14ac:dyDescent="0.2">
      <c r="A43" s="22"/>
      <c r="B43" s="40"/>
      <c r="C43" s="1250" t="s">
        <v>590</v>
      </c>
      <c r="D43" s="1251"/>
      <c r="E43" s="1252"/>
      <c r="F43" s="41" t="s">
        <v>532</v>
      </c>
      <c r="G43" s="42" t="s">
        <v>532</v>
      </c>
      <c r="H43" s="42" t="s">
        <v>532</v>
      </c>
      <c r="I43" s="42" t="s">
        <v>532</v>
      </c>
      <c r="J43" s="43" t="s">
        <v>532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FOBhGQXtVu8EA0vhLYkH1/WCvvi0DHuO7juum1K1Tho4IimtvjVTR7OcwOyIZhnjfobKIFWPqJ6vcy6blOKxg==" saltValue="R9yT9nTVfmM6KWxNfoUp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15">
      <c r="A45" s="48"/>
      <c r="B45" s="1255" t="s">
        <v>11</v>
      </c>
      <c r="C45" s="1256"/>
      <c r="D45" s="58"/>
      <c r="E45" s="1261" t="s">
        <v>12</v>
      </c>
      <c r="F45" s="1261"/>
      <c r="G45" s="1261"/>
      <c r="H45" s="1261"/>
      <c r="I45" s="1261"/>
      <c r="J45" s="1262"/>
      <c r="K45" s="59">
        <v>394</v>
      </c>
      <c r="L45" s="60">
        <v>412</v>
      </c>
      <c r="M45" s="60">
        <v>457</v>
      </c>
      <c r="N45" s="60">
        <v>458</v>
      </c>
      <c r="O45" s="61">
        <v>438</v>
      </c>
      <c r="P45" s="48"/>
      <c r="Q45" s="48"/>
      <c r="R45" s="48"/>
      <c r="S45" s="48"/>
      <c r="T45" s="48"/>
      <c r="U45" s="48"/>
    </row>
    <row r="46" spans="1:21" ht="30.75" customHeight="1" x14ac:dyDescent="0.15">
      <c r="A46" s="48"/>
      <c r="B46" s="1257"/>
      <c r="C46" s="1258"/>
      <c r="D46" s="62"/>
      <c r="E46" s="1263" t="s">
        <v>13</v>
      </c>
      <c r="F46" s="1263"/>
      <c r="G46" s="1263"/>
      <c r="H46" s="1263"/>
      <c r="I46" s="1263"/>
      <c r="J46" s="1264"/>
      <c r="K46" s="63" t="s">
        <v>532</v>
      </c>
      <c r="L46" s="64" t="s">
        <v>532</v>
      </c>
      <c r="M46" s="64" t="s">
        <v>532</v>
      </c>
      <c r="N46" s="64" t="s">
        <v>532</v>
      </c>
      <c r="O46" s="65" t="s">
        <v>532</v>
      </c>
      <c r="P46" s="48"/>
      <c r="Q46" s="48"/>
      <c r="R46" s="48"/>
      <c r="S46" s="48"/>
      <c r="T46" s="48"/>
      <c r="U46" s="48"/>
    </row>
    <row r="47" spans="1:21" ht="30.75" customHeight="1" x14ac:dyDescent="0.15">
      <c r="A47" s="48"/>
      <c r="B47" s="1257"/>
      <c r="C47" s="1258"/>
      <c r="D47" s="62"/>
      <c r="E47" s="1263" t="s">
        <v>14</v>
      </c>
      <c r="F47" s="1263"/>
      <c r="G47" s="1263"/>
      <c r="H47" s="1263"/>
      <c r="I47" s="1263"/>
      <c r="J47" s="1264"/>
      <c r="K47" s="63" t="s">
        <v>532</v>
      </c>
      <c r="L47" s="64" t="s">
        <v>532</v>
      </c>
      <c r="M47" s="64" t="s">
        <v>532</v>
      </c>
      <c r="N47" s="64" t="s">
        <v>532</v>
      </c>
      <c r="O47" s="65" t="s">
        <v>532</v>
      </c>
      <c r="P47" s="48"/>
      <c r="Q47" s="48"/>
      <c r="R47" s="48"/>
      <c r="S47" s="48"/>
      <c r="T47" s="48"/>
      <c r="U47" s="48"/>
    </row>
    <row r="48" spans="1:21" ht="30.75" customHeight="1" x14ac:dyDescent="0.15">
      <c r="A48" s="48"/>
      <c r="B48" s="1257"/>
      <c r="C48" s="1258"/>
      <c r="D48" s="62"/>
      <c r="E48" s="1263" t="s">
        <v>15</v>
      </c>
      <c r="F48" s="1263"/>
      <c r="G48" s="1263"/>
      <c r="H48" s="1263"/>
      <c r="I48" s="1263"/>
      <c r="J48" s="1264"/>
      <c r="K48" s="63">
        <v>284</v>
      </c>
      <c r="L48" s="64">
        <v>297</v>
      </c>
      <c r="M48" s="64">
        <v>268</v>
      </c>
      <c r="N48" s="64">
        <v>271</v>
      </c>
      <c r="O48" s="65">
        <v>328</v>
      </c>
      <c r="P48" s="48"/>
      <c r="Q48" s="48"/>
      <c r="R48" s="48"/>
      <c r="S48" s="48"/>
      <c r="T48" s="48"/>
      <c r="U48" s="48"/>
    </row>
    <row r="49" spans="1:21" ht="30.75" customHeight="1" x14ac:dyDescent="0.15">
      <c r="A49" s="48"/>
      <c r="B49" s="1257"/>
      <c r="C49" s="1258"/>
      <c r="D49" s="62"/>
      <c r="E49" s="1263" t="s">
        <v>16</v>
      </c>
      <c r="F49" s="1263"/>
      <c r="G49" s="1263"/>
      <c r="H49" s="1263"/>
      <c r="I49" s="1263"/>
      <c r="J49" s="1264"/>
      <c r="K49" s="63">
        <v>97</v>
      </c>
      <c r="L49" s="64">
        <v>118</v>
      </c>
      <c r="M49" s="64">
        <v>130</v>
      </c>
      <c r="N49" s="64">
        <v>96</v>
      </c>
      <c r="O49" s="65">
        <v>85</v>
      </c>
      <c r="P49" s="48"/>
      <c r="Q49" s="48"/>
      <c r="R49" s="48"/>
      <c r="S49" s="48"/>
      <c r="T49" s="48"/>
      <c r="U49" s="48"/>
    </row>
    <row r="50" spans="1:21" ht="30.75" customHeight="1" x14ac:dyDescent="0.15">
      <c r="A50" s="48"/>
      <c r="B50" s="1257"/>
      <c r="C50" s="1258"/>
      <c r="D50" s="62"/>
      <c r="E50" s="1263" t="s">
        <v>17</v>
      </c>
      <c r="F50" s="1263"/>
      <c r="G50" s="1263"/>
      <c r="H50" s="1263"/>
      <c r="I50" s="1263"/>
      <c r="J50" s="1264"/>
      <c r="K50" s="63">
        <v>4</v>
      </c>
      <c r="L50" s="64">
        <v>4</v>
      </c>
      <c r="M50" s="64">
        <v>4</v>
      </c>
      <c r="N50" s="64">
        <v>1</v>
      </c>
      <c r="O50" s="65" t="s">
        <v>532</v>
      </c>
      <c r="P50" s="48"/>
      <c r="Q50" s="48"/>
      <c r="R50" s="48"/>
      <c r="S50" s="48"/>
      <c r="T50" s="48"/>
      <c r="U50" s="48"/>
    </row>
    <row r="51" spans="1:21" ht="30.75" customHeight="1" x14ac:dyDescent="0.15">
      <c r="A51" s="48"/>
      <c r="B51" s="1259"/>
      <c r="C51" s="1260"/>
      <c r="D51" s="66"/>
      <c r="E51" s="1263" t="s">
        <v>18</v>
      </c>
      <c r="F51" s="1263"/>
      <c r="G51" s="1263"/>
      <c r="H51" s="1263"/>
      <c r="I51" s="1263"/>
      <c r="J51" s="1264"/>
      <c r="K51" s="63" t="s">
        <v>532</v>
      </c>
      <c r="L51" s="64" t="s">
        <v>532</v>
      </c>
      <c r="M51" s="64">
        <v>0</v>
      </c>
      <c r="N51" s="64" t="s">
        <v>532</v>
      </c>
      <c r="O51" s="65" t="s">
        <v>532</v>
      </c>
      <c r="P51" s="48"/>
      <c r="Q51" s="48"/>
      <c r="R51" s="48"/>
      <c r="S51" s="48"/>
      <c r="T51" s="48"/>
      <c r="U51" s="48"/>
    </row>
    <row r="52" spans="1:21" ht="30.75" customHeight="1" x14ac:dyDescent="0.15">
      <c r="A52" s="48"/>
      <c r="B52" s="1265" t="s">
        <v>19</v>
      </c>
      <c r="C52" s="1266"/>
      <c r="D52" s="66"/>
      <c r="E52" s="1263" t="s">
        <v>20</v>
      </c>
      <c r="F52" s="1263"/>
      <c r="G52" s="1263"/>
      <c r="H52" s="1263"/>
      <c r="I52" s="1263"/>
      <c r="J52" s="1264"/>
      <c r="K52" s="63">
        <v>608</v>
      </c>
      <c r="L52" s="64">
        <v>590</v>
      </c>
      <c r="M52" s="64">
        <v>603</v>
      </c>
      <c r="N52" s="64">
        <v>612</v>
      </c>
      <c r="O52" s="65">
        <v>594</v>
      </c>
      <c r="P52" s="48"/>
      <c r="Q52" s="48"/>
      <c r="R52" s="48"/>
      <c r="S52" s="48"/>
      <c r="T52" s="48"/>
      <c r="U52" s="48"/>
    </row>
    <row r="53" spans="1:21" ht="30.75" customHeight="1" thickBot="1" x14ac:dyDescent="0.2">
      <c r="A53" s="48"/>
      <c r="B53" s="1267" t="s">
        <v>21</v>
      </c>
      <c r="C53" s="1268"/>
      <c r="D53" s="67"/>
      <c r="E53" s="1269" t="s">
        <v>22</v>
      </c>
      <c r="F53" s="1269"/>
      <c r="G53" s="1269"/>
      <c r="H53" s="1269"/>
      <c r="I53" s="1269"/>
      <c r="J53" s="1270"/>
      <c r="K53" s="68">
        <v>171</v>
      </c>
      <c r="L53" s="69">
        <v>241</v>
      </c>
      <c r="M53" s="69">
        <v>256</v>
      </c>
      <c r="N53" s="69">
        <v>214</v>
      </c>
      <c r="O53" s="70">
        <v>257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591</v>
      </c>
      <c r="P55" s="48"/>
      <c r="Q55" s="48"/>
      <c r="R55" s="48"/>
      <c r="S55" s="48"/>
      <c r="T55" s="48"/>
      <c r="U55" s="48"/>
    </row>
    <row r="56" spans="1:21" ht="31.5" customHeight="1" thickBot="1" x14ac:dyDescent="0.2">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x14ac:dyDescent="0.15">
      <c r="B57" s="1271" t="s">
        <v>25</v>
      </c>
      <c r="C57" s="1272"/>
      <c r="D57" s="1275" t="s">
        <v>26</v>
      </c>
      <c r="E57" s="1276"/>
      <c r="F57" s="1276"/>
      <c r="G57" s="1276"/>
      <c r="H57" s="1276"/>
      <c r="I57" s="1276"/>
      <c r="J57" s="1277"/>
      <c r="K57" s="83"/>
      <c r="L57" s="84"/>
      <c r="M57" s="84"/>
      <c r="N57" s="84"/>
      <c r="O57" s="85"/>
    </row>
    <row r="58" spans="1:21" ht="31.5" customHeight="1" thickBot="1" x14ac:dyDescent="0.2">
      <c r="B58" s="1273"/>
      <c r="C58" s="1274"/>
      <c r="D58" s="1278" t="s">
        <v>27</v>
      </c>
      <c r="E58" s="1279"/>
      <c r="F58" s="1279"/>
      <c r="G58" s="1279"/>
      <c r="H58" s="1279"/>
      <c r="I58" s="1279"/>
      <c r="J58" s="128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Y1BuYCkUQ7WoU50wAOI8tXjgIns9/efC0wKSnneBHd86SjNC892zoDG8N9N5SEaN6G/zbJDW3TOOGgZBnNVCQ==" saltValue="AIlphVbREgbD6XjDxZiSR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574</v>
      </c>
      <c r="J40" s="100" t="s">
        <v>575</v>
      </c>
      <c r="K40" s="100" t="s">
        <v>576</v>
      </c>
      <c r="L40" s="100" t="s">
        <v>577</v>
      </c>
      <c r="M40" s="101" t="s">
        <v>578</v>
      </c>
    </row>
    <row r="41" spans="2:13" ht="27.75" customHeight="1" x14ac:dyDescent="0.15">
      <c r="B41" s="1281" t="s">
        <v>30</v>
      </c>
      <c r="C41" s="1282"/>
      <c r="D41" s="102"/>
      <c r="E41" s="1287" t="s">
        <v>31</v>
      </c>
      <c r="F41" s="1287"/>
      <c r="G41" s="1287"/>
      <c r="H41" s="1288"/>
      <c r="I41" s="103">
        <v>4844</v>
      </c>
      <c r="J41" s="104">
        <v>5366</v>
      </c>
      <c r="K41" s="104">
        <v>5404</v>
      </c>
      <c r="L41" s="104">
        <v>5451</v>
      </c>
      <c r="M41" s="105">
        <v>5555</v>
      </c>
    </row>
    <row r="42" spans="2:13" ht="27.75" customHeight="1" x14ac:dyDescent="0.15">
      <c r="B42" s="1283"/>
      <c r="C42" s="1284"/>
      <c r="D42" s="106"/>
      <c r="E42" s="1289" t="s">
        <v>32</v>
      </c>
      <c r="F42" s="1289"/>
      <c r="G42" s="1289"/>
      <c r="H42" s="1290"/>
      <c r="I42" s="107">
        <v>13</v>
      </c>
      <c r="J42" s="108">
        <v>9</v>
      </c>
      <c r="K42" s="108">
        <v>7</v>
      </c>
      <c r="L42" s="108">
        <v>1</v>
      </c>
      <c r="M42" s="109" t="s">
        <v>532</v>
      </c>
    </row>
    <row r="43" spans="2:13" ht="27.75" customHeight="1" x14ac:dyDescent="0.15">
      <c r="B43" s="1283"/>
      <c r="C43" s="1284"/>
      <c r="D43" s="106"/>
      <c r="E43" s="1289" t="s">
        <v>33</v>
      </c>
      <c r="F43" s="1289"/>
      <c r="G43" s="1289"/>
      <c r="H43" s="1290"/>
      <c r="I43" s="107">
        <v>3272</v>
      </c>
      <c r="J43" s="108">
        <v>3153</v>
      </c>
      <c r="K43" s="108">
        <v>2898</v>
      </c>
      <c r="L43" s="108">
        <v>2640</v>
      </c>
      <c r="M43" s="109">
        <v>2507</v>
      </c>
    </row>
    <row r="44" spans="2:13" ht="27.75" customHeight="1" x14ac:dyDescent="0.15">
      <c r="B44" s="1283"/>
      <c r="C44" s="1284"/>
      <c r="D44" s="106"/>
      <c r="E44" s="1289" t="s">
        <v>34</v>
      </c>
      <c r="F44" s="1289"/>
      <c r="G44" s="1289"/>
      <c r="H44" s="1290"/>
      <c r="I44" s="107">
        <v>558</v>
      </c>
      <c r="J44" s="108">
        <v>589</v>
      </c>
      <c r="K44" s="108">
        <v>883</v>
      </c>
      <c r="L44" s="108">
        <v>836</v>
      </c>
      <c r="M44" s="109">
        <v>823</v>
      </c>
    </row>
    <row r="45" spans="2:13" ht="27.75" customHeight="1" x14ac:dyDescent="0.15">
      <c r="B45" s="1283"/>
      <c r="C45" s="1284"/>
      <c r="D45" s="106"/>
      <c r="E45" s="1289" t="s">
        <v>35</v>
      </c>
      <c r="F45" s="1289"/>
      <c r="G45" s="1289"/>
      <c r="H45" s="1290"/>
      <c r="I45" s="107">
        <v>794</v>
      </c>
      <c r="J45" s="108">
        <v>767</v>
      </c>
      <c r="K45" s="108">
        <v>704</v>
      </c>
      <c r="L45" s="108">
        <v>765</v>
      </c>
      <c r="M45" s="109">
        <v>662</v>
      </c>
    </row>
    <row r="46" spans="2:13" ht="27.75" customHeight="1" x14ac:dyDescent="0.15">
      <c r="B46" s="1283"/>
      <c r="C46" s="1284"/>
      <c r="D46" s="110"/>
      <c r="E46" s="1289" t="s">
        <v>36</v>
      </c>
      <c r="F46" s="1289"/>
      <c r="G46" s="1289"/>
      <c r="H46" s="1290"/>
      <c r="I46" s="107">
        <v>296</v>
      </c>
      <c r="J46" s="108">
        <v>530</v>
      </c>
      <c r="K46" s="108">
        <v>700</v>
      </c>
      <c r="L46" s="108">
        <v>691</v>
      </c>
      <c r="M46" s="109">
        <v>613</v>
      </c>
    </row>
    <row r="47" spans="2:13" ht="27.75" customHeight="1" x14ac:dyDescent="0.15">
      <c r="B47" s="1283"/>
      <c r="C47" s="1284"/>
      <c r="D47" s="111"/>
      <c r="E47" s="1291" t="s">
        <v>37</v>
      </c>
      <c r="F47" s="1292"/>
      <c r="G47" s="1292"/>
      <c r="H47" s="1293"/>
      <c r="I47" s="107" t="s">
        <v>532</v>
      </c>
      <c r="J47" s="108" t="s">
        <v>532</v>
      </c>
      <c r="K47" s="108" t="s">
        <v>532</v>
      </c>
      <c r="L47" s="108" t="s">
        <v>532</v>
      </c>
      <c r="M47" s="109" t="s">
        <v>532</v>
      </c>
    </row>
    <row r="48" spans="2:13" ht="27.75" customHeight="1" x14ac:dyDescent="0.15">
      <c r="B48" s="1283"/>
      <c r="C48" s="1284"/>
      <c r="D48" s="106"/>
      <c r="E48" s="1289" t="s">
        <v>38</v>
      </c>
      <c r="F48" s="1289"/>
      <c r="G48" s="1289"/>
      <c r="H48" s="1290"/>
      <c r="I48" s="107" t="s">
        <v>532</v>
      </c>
      <c r="J48" s="108" t="s">
        <v>532</v>
      </c>
      <c r="K48" s="108" t="s">
        <v>532</v>
      </c>
      <c r="L48" s="108" t="s">
        <v>532</v>
      </c>
      <c r="M48" s="109" t="s">
        <v>532</v>
      </c>
    </row>
    <row r="49" spans="2:13" ht="27.75" customHeight="1" x14ac:dyDescent="0.15">
      <c r="B49" s="1285"/>
      <c r="C49" s="1286"/>
      <c r="D49" s="106"/>
      <c r="E49" s="1289" t="s">
        <v>39</v>
      </c>
      <c r="F49" s="1289"/>
      <c r="G49" s="1289"/>
      <c r="H49" s="1290"/>
      <c r="I49" s="107" t="s">
        <v>532</v>
      </c>
      <c r="J49" s="108" t="s">
        <v>532</v>
      </c>
      <c r="K49" s="108" t="s">
        <v>532</v>
      </c>
      <c r="L49" s="108" t="s">
        <v>532</v>
      </c>
      <c r="M49" s="109" t="s">
        <v>532</v>
      </c>
    </row>
    <row r="50" spans="2:13" ht="27.75" customHeight="1" x14ac:dyDescent="0.15">
      <c r="B50" s="1294" t="s">
        <v>40</v>
      </c>
      <c r="C50" s="1295"/>
      <c r="D50" s="112"/>
      <c r="E50" s="1289" t="s">
        <v>41</v>
      </c>
      <c r="F50" s="1289"/>
      <c r="G50" s="1289"/>
      <c r="H50" s="1290"/>
      <c r="I50" s="107">
        <v>2918</v>
      </c>
      <c r="J50" s="108">
        <v>2914</v>
      </c>
      <c r="K50" s="108">
        <v>3023</v>
      </c>
      <c r="L50" s="108">
        <v>3110</v>
      </c>
      <c r="M50" s="109">
        <v>3111</v>
      </c>
    </row>
    <row r="51" spans="2:13" ht="27.75" customHeight="1" x14ac:dyDescent="0.15">
      <c r="B51" s="1283"/>
      <c r="C51" s="1284"/>
      <c r="D51" s="106"/>
      <c r="E51" s="1289" t="s">
        <v>42</v>
      </c>
      <c r="F51" s="1289"/>
      <c r="G51" s="1289"/>
      <c r="H51" s="1290"/>
      <c r="I51" s="107" t="s">
        <v>532</v>
      </c>
      <c r="J51" s="108">
        <v>21</v>
      </c>
      <c r="K51" s="108">
        <v>21</v>
      </c>
      <c r="L51" s="108">
        <v>21</v>
      </c>
      <c r="M51" s="109">
        <v>18</v>
      </c>
    </row>
    <row r="52" spans="2:13" ht="27.75" customHeight="1" x14ac:dyDescent="0.15">
      <c r="B52" s="1285"/>
      <c r="C52" s="1286"/>
      <c r="D52" s="106"/>
      <c r="E52" s="1289" t="s">
        <v>43</v>
      </c>
      <c r="F52" s="1289"/>
      <c r="G52" s="1289"/>
      <c r="H52" s="1290"/>
      <c r="I52" s="107">
        <v>6928</v>
      </c>
      <c r="J52" s="108">
        <v>6859</v>
      </c>
      <c r="K52" s="108">
        <v>7056</v>
      </c>
      <c r="L52" s="108">
        <v>6795</v>
      </c>
      <c r="M52" s="109">
        <v>6693</v>
      </c>
    </row>
    <row r="53" spans="2:13" ht="27.75" customHeight="1" thickBot="1" x14ac:dyDescent="0.2">
      <c r="B53" s="1296" t="s">
        <v>44</v>
      </c>
      <c r="C53" s="1297"/>
      <c r="D53" s="113"/>
      <c r="E53" s="1298" t="s">
        <v>45</v>
      </c>
      <c r="F53" s="1298"/>
      <c r="G53" s="1298"/>
      <c r="H53" s="1299"/>
      <c r="I53" s="114">
        <v>-70</v>
      </c>
      <c r="J53" s="115">
        <v>619</v>
      </c>
      <c r="K53" s="115">
        <v>497</v>
      </c>
      <c r="L53" s="115">
        <v>458</v>
      </c>
      <c r="M53" s="116">
        <v>336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FNFkKRAlflzZqoFyZUSMlrMNXY7A18AI9U4NVPgtGbGXr/8TyLwKGh4/VgxGZJqDxvDNwdYdNKV6YKDWv0BA==" saltValue="I09aEtqd1t5gXbW//kvH3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576</v>
      </c>
      <c r="G54" s="125" t="s">
        <v>577</v>
      </c>
      <c r="H54" s="126" t="s">
        <v>578</v>
      </c>
    </row>
    <row r="55" spans="2:8" ht="52.5" customHeight="1" x14ac:dyDescent="0.15">
      <c r="B55" s="127"/>
      <c r="C55" s="1308" t="s">
        <v>48</v>
      </c>
      <c r="D55" s="1308"/>
      <c r="E55" s="1309"/>
      <c r="F55" s="128">
        <v>2162</v>
      </c>
      <c r="G55" s="128">
        <v>2164</v>
      </c>
      <c r="H55" s="129">
        <v>2166</v>
      </c>
    </row>
    <row r="56" spans="2:8" ht="52.5" customHeight="1" x14ac:dyDescent="0.15">
      <c r="B56" s="130"/>
      <c r="C56" s="1310" t="s">
        <v>49</v>
      </c>
      <c r="D56" s="1310"/>
      <c r="E56" s="1311"/>
      <c r="F56" s="131">
        <v>159</v>
      </c>
      <c r="G56" s="131">
        <v>159</v>
      </c>
      <c r="H56" s="132">
        <v>159</v>
      </c>
    </row>
    <row r="57" spans="2:8" ht="53.25" customHeight="1" x14ac:dyDescent="0.15">
      <c r="B57" s="130"/>
      <c r="C57" s="1312" t="s">
        <v>50</v>
      </c>
      <c r="D57" s="1312"/>
      <c r="E57" s="1313"/>
      <c r="F57" s="133">
        <v>581</v>
      </c>
      <c r="G57" s="133">
        <v>677</v>
      </c>
      <c r="H57" s="134">
        <v>676</v>
      </c>
    </row>
    <row r="58" spans="2:8" ht="45.75" customHeight="1" x14ac:dyDescent="0.15">
      <c r="B58" s="135"/>
      <c r="C58" s="1300" t="s">
        <v>617</v>
      </c>
      <c r="D58" s="1301"/>
      <c r="E58" s="1302"/>
      <c r="F58" s="136">
        <v>422</v>
      </c>
      <c r="G58" s="136">
        <v>522</v>
      </c>
      <c r="H58" s="137">
        <v>522</v>
      </c>
    </row>
    <row r="59" spans="2:8" ht="45.75" customHeight="1" x14ac:dyDescent="0.15">
      <c r="B59" s="135"/>
      <c r="C59" s="1300" t="s">
        <v>613</v>
      </c>
      <c r="D59" s="1301"/>
      <c r="E59" s="1302"/>
      <c r="F59" s="136">
        <v>102</v>
      </c>
      <c r="G59" s="136">
        <v>102</v>
      </c>
      <c r="H59" s="137">
        <v>102</v>
      </c>
    </row>
    <row r="60" spans="2:8" ht="45.75" customHeight="1" x14ac:dyDescent="0.15">
      <c r="B60" s="135"/>
      <c r="C60" s="1300" t="s">
        <v>614</v>
      </c>
      <c r="D60" s="1301"/>
      <c r="E60" s="1302"/>
      <c r="F60" s="136">
        <v>51</v>
      </c>
      <c r="G60" s="136">
        <v>47</v>
      </c>
      <c r="H60" s="137">
        <v>46</v>
      </c>
    </row>
    <row r="61" spans="2:8" ht="45.75" customHeight="1" x14ac:dyDescent="0.15">
      <c r="B61" s="135"/>
      <c r="C61" s="1300" t="s">
        <v>618</v>
      </c>
      <c r="D61" s="1301"/>
      <c r="E61" s="1302"/>
      <c r="F61" s="136">
        <v>6</v>
      </c>
      <c r="G61" s="136">
        <v>6</v>
      </c>
      <c r="H61" s="137">
        <v>6</v>
      </c>
    </row>
    <row r="62" spans="2:8" ht="45.75" customHeight="1" thickBot="1" x14ac:dyDescent="0.2">
      <c r="B62" s="138"/>
      <c r="C62" s="1303" t="s">
        <v>597</v>
      </c>
      <c r="D62" s="1304"/>
      <c r="E62" s="1305"/>
      <c r="F62" s="139" t="s">
        <v>597</v>
      </c>
      <c r="G62" s="139" t="s">
        <v>597</v>
      </c>
      <c r="H62" s="140" t="s">
        <v>597</v>
      </c>
    </row>
    <row r="63" spans="2:8" ht="52.5" customHeight="1" thickBot="1" x14ac:dyDescent="0.2">
      <c r="B63" s="141"/>
      <c r="C63" s="1306" t="s">
        <v>51</v>
      </c>
      <c r="D63" s="1306"/>
      <c r="E63" s="1307"/>
      <c r="F63" s="142">
        <v>2902</v>
      </c>
      <c r="G63" s="142">
        <v>3000</v>
      </c>
      <c r="H63" s="143">
        <v>3001</v>
      </c>
    </row>
    <row r="64" spans="2:8" ht="15" customHeight="1" x14ac:dyDescent="0.15"/>
  </sheetData>
  <sheetProtection algorithmName="SHA-512" hashValue="Lh4QST9nTXctvV33oKqBSpjdfB0WsKdfQJfNkFwv2OyUgnavle/LW/n0WyvHdpegYbyQbYpi6zGQknPi6qU1qg==" saltValue="LmLLdBM9pSF7vVrB0sSR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V39" zoomScale="70" zoomScaleNormal="70" zoomScaleSheetLayoutView="55" workbookViewId="0">
      <selection activeCell="BZ85" sqref="BZ85"/>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619</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619</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620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621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6" t="s">
        <v>629</v>
      </c>
      <c r="AO43" s="1327"/>
      <c r="AP43" s="1327"/>
      <c r="AQ43" s="1327"/>
      <c r="AR43" s="1327"/>
      <c r="AS43" s="1327"/>
      <c r="AT43" s="1327"/>
      <c r="AU43" s="1327"/>
      <c r="AV43" s="1327"/>
      <c r="AW43" s="1327"/>
      <c r="AX43" s="1327"/>
      <c r="AY43" s="1327"/>
      <c r="AZ43" s="1327"/>
      <c r="BA43" s="1327"/>
      <c r="BB43" s="1327"/>
      <c r="BC43" s="1327"/>
      <c r="BD43" s="1327"/>
      <c r="BE43" s="1327"/>
      <c r="BF43" s="1327"/>
      <c r="BG43" s="1327"/>
      <c r="BH43" s="1327"/>
      <c r="BI43" s="1327"/>
      <c r="BJ43" s="1327"/>
      <c r="BK43" s="1327"/>
      <c r="BL43" s="1327"/>
      <c r="BM43" s="1327"/>
      <c r="BN43" s="1327"/>
      <c r="BO43" s="1327"/>
      <c r="BP43" s="1327"/>
      <c r="BQ43" s="1327"/>
      <c r="BR43" s="1327"/>
      <c r="BS43" s="1327"/>
      <c r="BT43" s="1327"/>
      <c r="BU43" s="1327"/>
      <c r="BV43" s="1327"/>
      <c r="BW43" s="1327"/>
      <c r="BX43" s="1327"/>
      <c r="BY43" s="1327"/>
      <c r="BZ43" s="1327"/>
      <c r="CA43" s="1327"/>
      <c r="CB43" s="1327"/>
      <c r="CC43" s="1327"/>
      <c r="CD43" s="1327"/>
      <c r="CE43" s="1327"/>
      <c r="CF43" s="1327"/>
      <c r="CG43" s="1327"/>
      <c r="CH43" s="1327"/>
      <c r="CI43" s="1327"/>
      <c r="CJ43" s="1327"/>
      <c r="CK43" s="1327"/>
      <c r="CL43" s="1327"/>
      <c r="CM43" s="1327"/>
      <c r="CN43" s="1327"/>
      <c r="CO43" s="1327"/>
      <c r="CP43" s="1327"/>
      <c r="CQ43" s="1327"/>
      <c r="CR43" s="1327"/>
      <c r="CS43" s="1327"/>
      <c r="CT43" s="1327"/>
      <c r="CU43" s="1327"/>
      <c r="CV43" s="1327"/>
      <c r="CW43" s="1327"/>
      <c r="CX43" s="1327"/>
      <c r="CY43" s="1327"/>
      <c r="CZ43" s="1327"/>
      <c r="DA43" s="1327"/>
      <c r="DB43" s="1327"/>
      <c r="DC43" s="1328"/>
    </row>
    <row r="44" spans="2:109" x14ac:dyDescent="0.15">
      <c r="B44" s="397"/>
      <c r="AN44" s="1329"/>
      <c r="AO44" s="1330"/>
      <c r="AP44" s="1330"/>
      <c r="AQ44" s="1330"/>
      <c r="AR44" s="1330"/>
      <c r="AS44" s="1330"/>
      <c r="AT44" s="1330"/>
      <c r="AU44" s="1330"/>
      <c r="AV44" s="1330"/>
      <c r="AW44" s="1330"/>
      <c r="AX44" s="1330"/>
      <c r="AY44" s="1330"/>
      <c r="AZ44" s="1330"/>
      <c r="BA44" s="1330"/>
      <c r="BB44" s="1330"/>
      <c r="BC44" s="1330"/>
      <c r="BD44" s="1330"/>
      <c r="BE44" s="1330"/>
      <c r="BF44" s="1330"/>
      <c r="BG44" s="1330"/>
      <c r="BH44" s="1330"/>
      <c r="BI44" s="1330"/>
      <c r="BJ44" s="1330"/>
      <c r="BK44" s="1330"/>
      <c r="BL44" s="1330"/>
      <c r="BM44" s="1330"/>
      <c r="BN44" s="1330"/>
      <c r="BO44" s="1330"/>
      <c r="BP44" s="1330"/>
      <c r="BQ44" s="1330"/>
      <c r="BR44" s="1330"/>
      <c r="BS44" s="1330"/>
      <c r="BT44" s="1330"/>
      <c r="BU44" s="1330"/>
      <c r="BV44" s="1330"/>
      <c r="BW44" s="1330"/>
      <c r="BX44" s="1330"/>
      <c r="BY44" s="1330"/>
      <c r="BZ44" s="1330"/>
      <c r="CA44" s="1330"/>
      <c r="CB44" s="1330"/>
      <c r="CC44" s="1330"/>
      <c r="CD44" s="1330"/>
      <c r="CE44" s="1330"/>
      <c r="CF44" s="1330"/>
      <c r="CG44" s="1330"/>
      <c r="CH44" s="1330"/>
      <c r="CI44" s="1330"/>
      <c r="CJ44" s="1330"/>
      <c r="CK44" s="1330"/>
      <c r="CL44" s="1330"/>
      <c r="CM44" s="1330"/>
      <c r="CN44" s="1330"/>
      <c r="CO44" s="1330"/>
      <c r="CP44" s="1330"/>
      <c r="CQ44" s="1330"/>
      <c r="CR44" s="1330"/>
      <c r="CS44" s="1330"/>
      <c r="CT44" s="1330"/>
      <c r="CU44" s="1330"/>
      <c r="CV44" s="1330"/>
      <c r="CW44" s="1330"/>
      <c r="CX44" s="1330"/>
      <c r="CY44" s="1330"/>
      <c r="CZ44" s="1330"/>
      <c r="DA44" s="1330"/>
      <c r="DB44" s="1330"/>
      <c r="DC44" s="1331"/>
    </row>
    <row r="45" spans="2:109" x14ac:dyDescent="0.15">
      <c r="B45" s="397"/>
      <c r="AN45" s="1329"/>
      <c r="AO45" s="1330"/>
      <c r="AP45" s="1330"/>
      <c r="AQ45" s="1330"/>
      <c r="AR45" s="1330"/>
      <c r="AS45" s="1330"/>
      <c r="AT45" s="1330"/>
      <c r="AU45" s="1330"/>
      <c r="AV45" s="1330"/>
      <c r="AW45" s="1330"/>
      <c r="AX45" s="1330"/>
      <c r="AY45" s="1330"/>
      <c r="AZ45" s="1330"/>
      <c r="BA45" s="1330"/>
      <c r="BB45" s="1330"/>
      <c r="BC45" s="1330"/>
      <c r="BD45" s="1330"/>
      <c r="BE45" s="1330"/>
      <c r="BF45" s="1330"/>
      <c r="BG45" s="1330"/>
      <c r="BH45" s="1330"/>
      <c r="BI45" s="1330"/>
      <c r="BJ45" s="1330"/>
      <c r="BK45" s="1330"/>
      <c r="BL45" s="1330"/>
      <c r="BM45" s="1330"/>
      <c r="BN45" s="1330"/>
      <c r="BO45" s="1330"/>
      <c r="BP45" s="1330"/>
      <c r="BQ45" s="1330"/>
      <c r="BR45" s="1330"/>
      <c r="BS45" s="1330"/>
      <c r="BT45" s="1330"/>
      <c r="BU45" s="1330"/>
      <c r="BV45" s="1330"/>
      <c r="BW45" s="1330"/>
      <c r="BX45" s="1330"/>
      <c r="BY45" s="1330"/>
      <c r="BZ45" s="1330"/>
      <c r="CA45" s="1330"/>
      <c r="CB45" s="1330"/>
      <c r="CC45" s="1330"/>
      <c r="CD45" s="1330"/>
      <c r="CE45" s="1330"/>
      <c r="CF45" s="1330"/>
      <c r="CG45" s="1330"/>
      <c r="CH45" s="1330"/>
      <c r="CI45" s="1330"/>
      <c r="CJ45" s="1330"/>
      <c r="CK45" s="1330"/>
      <c r="CL45" s="1330"/>
      <c r="CM45" s="1330"/>
      <c r="CN45" s="1330"/>
      <c r="CO45" s="1330"/>
      <c r="CP45" s="1330"/>
      <c r="CQ45" s="1330"/>
      <c r="CR45" s="1330"/>
      <c r="CS45" s="1330"/>
      <c r="CT45" s="1330"/>
      <c r="CU45" s="1330"/>
      <c r="CV45" s="1330"/>
      <c r="CW45" s="1330"/>
      <c r="CX45" s="1330"/>
      <c r="CY45" s="1330"/>
      <c r="CZ45" s="1330"/>
      <c r="DA45" s="1330"/>
      <c r="DB45" s="1330"/>
      <c r="DC45" s="1331"/>
    </row>
    <row r="46" spans="2:109" x14ac:dyDescent="0.15">
      <c r="B46" s="397"/>
      <c r="AN46" s="1329"/>
      <c r="AO46" s="1330"/>
      <c r="AP46" s="1330"/>
      <c r="AQ46" s="1330"/>
      <c r="AR46" s="1330"/>
      <c r="AS46" s="1330"/>
      <c r="AT46" s="1330"/>
      <c r="AU46" s="1330"/>
      <c r="AV46" s="1330"/>
      <c r="AW46" s="1330"/>
      <c r="AX46" s="1330"/>
      <c r="AY46" s="1330"/>
      <c r="AZ46" s="1330"/>
      <c r="BA46" s="1330"/>
      <c r="BB46" s="1330"/>
      <c r="BC46" s="1330"/>
      <c r="BD46" s="1330"/>
      <c r="BE46" s="1330"/>
      <c r="BF46" s="1330"/>
      <c r="BG46" s="1330"/>
      <c r="BH46" s="1330"/>
      <c r="BI46" s="1330"/>
      <c r="BJ46" s="1330"/>
      <c r="BK46" s="1330"/>
      <c r="BL46" s="1330"/>
      <c r="BM46" s="1330"/>
      <c r="BN46" s="1330"/>
      <c r="BO46" s="1330"/>
      <c r="BP46" s="1330"/>
      <c r="BQ46" s="1330"/>
      <c r="BR46" s="1330"/>
      <c r="BS46" s="1330"/>
      <c r="BT46" s="1330"/>
      <c r="BU46" s="1330"/>
      <c r="BV46" s="1330"/>
      <c r="BW46" s="1330"/>
      <c r="BX46" s="1330"/>
      <c r="BY46" s="1330"/>
      <c r="BZ46" s="1330"/>
      <c r="CA46" s="1330"/>
      <c r="CB46" s="1330"/>
      <c r="CC46" s="1330"/>
      <c r="CD46" s="1330"/>
      <c r="CE46" s="1330"/>
      <c r="CF46" s="1330"/>
      <c r="CG46" s="1330"/>
      <c r="CH46" s="1330"/>
      <c r="CI46" s="1330"/>
      <c r="CJ46" s="1330"/>
      <c r="CK46" s="1330"/>
      <c r="CL46" s="1330"/>
      <c r="CM46" s="1330"/>
      <c r="CN46" s="1330"/>
      <c r="CO46" s="1330"/>
      <c r="CP46" s="1330"/>
      <c r="CQ46" s="1330"/>
      <c r="CR46" s="1330"/>
      <c r="CS46" s="1330"/>
      <c r="CT46" s="1330"/>
      <c r="CU46" s="1330"/>
      <c r="CV46" s="1330"/>
      <c r="CW46" s="1330"/>
      <c r="CX46" s="1330"/>
      <c r="CY46" s="1330"/>
      <c r="CZ46" s="1330"/>
      <c r="DA46" s="1330"/>
      <c r="DB46" s="1330"/>
      <c r="DC46" s="1331"/>
    </row>
    <row r="47" spans="2:109" x14ac:dyDescent="0.15">
      <c r="B47" s="397"/>
      <c r="AN47" s="1332"/>
      <c r="AO47" s="1333"/>
      <c r="AP47" s="1333"/>
      <c r="AQ47" s="1333"/>
      <c r="AR47" s="1333"/>
      <c r="AS47" s="1333"/>
      <c r="AT47" s="1333"/>
      <c r="AU47" s="1333"/>
      <c r="AV47" s="1333"/>
      <c r="AW47" s="1333"/>
      <c r="AX47" s="1333"/>
      <c r="AY47" s="1333"/>
      <c r="AZ47" s="1333"/>
      <c r="BA47" s="1333"/>
      <c r="BB47" s="1333"/>
      <c r="BC47" s="1333"/>
      <c r="BD47" s="1333"/>
      <c r="BE47" s="1333"/>
      <c r="BF47" s="1333"/>
      <c r="BG47" s="1333"/>
      <c r="BH47" s="1333"/>
      <c r="BI47" s="1333"/>
      <c r="BJ47" s="1333"/>
      <c r="BK47" s="1333"/>
      <c r="BL47" s="1333"/>
      <c r="BM47" s="1333"/>
      <c r="BN47" s="1333"/>
      <c r="BO47" s="1333"/>
      <c r="BP47" s="1333"/>
      <c r="BQ47" s="1333"/>
      <c r="BR47" s="1333"/>
      <c r="BS47" s="1333"/>
      <c r="BT47" s="1333"/>
      <c r="BU47" s="1333"/>
      <c r="BV47" s="1333"/>
      <c r="BW47" s="1333"/>
      <c r="BX47" s="1333"/>
      <c r="BY47" s="1333"/>
      <c r="BZ47" s="1333"/>
      <c r="CA47" s="1333"/>
      <c r="CB47" s="1333"/>
      <c r="CC47" s="1333"/>
      <c r="CD47" s="1333"/>
      <c r="CE47" s="1333"/>
      <c r="CF47" s="1333"/>
      <c r="CG47" s="1333"/>
      <c r="CH47" s="1333"/>
      <c r="CI47" s="1333"/>
      <c r="CJ47" s="1333"/>
      <c r="CK47" s="1333"/>
      <c r="CL47" s="1333"/>
      <c r="CM47" s="1333"/>
      <c r="CN47" s="1333"/>
      <c r="CO47" s="1333"/>
      <c r="CP47" s="1333"/>
      <c r="CQ47" s="1333"/>
      <c r="CR47" s="1333"/>
      <c r="CS47" s="1333"/>
      <c r="CT47" s="1333"/>
      <c r="CU47" s="1333"/>
      <c r="CV47" s="1333"/>
      <c r="CW47" s="1333"/>
      <c r="CX47" s="1333"/>
      <c r="CY47" s="1333"/>
      <c r="CZ47" s="1333"/>
      <c r="DA47" s="1333"/>
      <c r="DB47" s="1333"/>
      <c r="DC47" s="1334"/>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622</v>
      </c>
    </row>
    <row r="50" spans="1:109" x14ac:dyDescent="0.15">
      <c r="B50" s="397"/>
      <c r="G50" s="1320"/>
      <c r="H50" s="1320"/>
      <c r="I50" s="1320"/>
      <c r="J50" s="1320"/>
      <c r="K50" s="407"/>
      <c r="L50" s="407"/>
      <c r="M50" s="408"/>
      <c r="N50" s="408"/>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9" t="s">
        <v>574</v>
      </c>
      <c r="BQ50" s="1319"/>
      <c r="BR50" s="1319"/>
      <c r="BS50" s="1319"/>
      <c r="BT50" s="1319"/>
      <c r="BU50" s="1319"/>
      <c r="BV50" s="1319"/>
      <c r="BW50" s="1319"/>
      <c r="BX50" s="1319" t="s">
        <v>575</v>
      </c>
      <c r="BY50" s="1319"/>
      <c r="BZ50" s="1319"/>
      <c r="CA50" s="1319"/>
      <c r="CB50" s="1319"/>
      <c r="CC50" s="1319"/>
      <c r="CD50" s="1319"/>
      <c r="CE50" s="1319"/>
      <c r="CF50" s="1319" t="s">
        <v>576</v>
      </c>
      <c r="CG50" s="1319"/>
      <c r="CH50" s="1319"/>
      <c r="CI50" s="1319"/>
      <c r="CJ50" s="1319"/>
      <c r="CK50" s="1319"/>
      <c r="CL50" s="1319"/>
      <c r="CM50" s="1319"/>
      <c r="CN50" s="1319" t="s">
        <v>577</v>
      </c>
      <c r="CO50" s="1319"/>
      <c r="CP50" s="1319"/>
      <c r="CQ50" s="1319"/>
      <c r="CR50" s="1319"/>
      <c r="CS50" s="1319"/>
      <c r="CT50" s="1319"/>
      <c r="CU50" s="1319"/>
      <c r="CV50" s="1319" t="s">
        <v>578</v>
      </c>
      <c r="CW50" s="1319"/>
      <c r="CX50" s="1319"/>
      <c r="CY50" s="1319"/>
      <c r="CZ50" s="1319"/>
      <c r="DA50" s="1319"/>
      <c r="DB50" s="1319"/>
      <c r="DC50" s="1319"/>
    </row>
    <row r="51" spans="1:109" ht="13.5" customHeight="1" x14ac:dyDescent="0.15">
      <c r="B51" s="397"/>
      <c r="G51" s="1322"/>
      <c r="H51" s="1322"/>
      <c r="I51" s="1335"/>
      <c r="J51" s="1335"/>
      <c r="K51" s="1321"/>
      <c r="L51" s="1321"/>
      <c r="M51" s="1321"/>
      <c r="N51" s="1321"/>
      <c r="AM51" s="406"/>
      <c r="AN51" s="1317" t="s">
        <v>623</v>
      </c>
      <c r="AO51" s="1317"/>
      <c r="AP51" s="1317"/>
      <c r="AQ51" s="1317"/>
      <c r="AR51" s="1317"/>
      <c r="AS51" s="1317"/>
      <c r="AT51" s="1317"/>
      <c r="AU51" s="1317"/>
      <c r="AV51" s="1317"/>
      <c r="AW51" s="1317"/>
      <c r="AX51" s="1317"/>
      <c r="AY51" s="1317"/>
      <c r="AZ51" s="1317"/>
      <c r="BA51" s="1317"/>
      <c r="BB51" s="1317" t="s">
        <v>624</v>
      </c>
      <c r="BC51" s="1317"/>
      <c r="BD51" s="1317"/>
      <c r="BE51" s="1317"/>
      <c r="BF51" s="1317"/>
      <c r="BG51" s="1317"/>
      <c r="BH51" s="1317"/>
      <c r="BI51" s="1317"/>
      <c r="BJ51" s="1317"/>
      <c r="BK51" s="1317"/>
      <c r="BL51" s="1317"/>
      <c r="BM51" s="1317"/>
      <c r="BN51" s="1317"/>
      <c r="BO51" s="1317"/>
      <c r="BP51" s="1314"/>
      <c r="BQ51" s="1314"/>
      <c r="BR51" s="1314"/>
      <c r="BS51" s="1314"/>
      <c r="BT51" s="1314"/>
      <c r="BU51" s="1314"/>
      <c r="BV51" s="1314"/>
      <c r="BW51" s="1314"/>
      <c r="BX51" s="1314">
        <v>17.600000000000001</v>
      </c>
      <c r="BY51" s="1314"/>
      <c r="BZ51" s="1314"/>
      <c r="CA51" s="1314"/>
      <c r="CB51" s="1314"/>
      <c r="CC51" s="1314"/>
      <c r="CD51" s="1314"/>
      <c r="CE51" s="1314"/>
      <c r="CF51" s="1314">
        <v>13.7</v>
      </c>
      <c r="CG51" s="1314"/>
      <c r="CH51" s="1314"/>
      <c r="CI51" s="1314"/>
      <c r="CJ51" s="1314"/>
      <c r="CK51" s="1314"/>
      <c r="CL51" s="1314"/>
      <c r="CM51" s="1314"/>
      <c r="CN51" s="1314">
        <v>12.6</v>
      </c>
      <c r="CO51" s="1314"/>
      <c r="CP51" s="1314"/>
      <c r="CQ51" s="1314"/>
      <c r="CR51" s="1314"/>
      <c r="CS51" s="1314"/>
      <c r="CT51" s="1314"/>
      <c r="CU51" s="1314"/>
      <c r="CV51" s="1314">
        <v>8.4</v>
      </c>
      <c r="CW51" s="1314"/>
      <c r="CX51" s="1314"/>
      <c r="CY51" s="1314"/>
      <c r="CZ51" s="1314"/>
      <c r="DA51" s="1314"/>
      <c r="DB51" s="1314"/>
      <c r="DC51" s="1314"/>
    </row>
    <row r="52" spans="1:109" x14ac:dyDescent="0.15">
      <c r="B52" s="397"/>
      <c r="G52" s="1322"/>
      <c r="H52" s="1322"/>
      <c r="I52" s="1335"/>
      <c r="J52" s="1335"/>
      <c r="K52" s="1321"/>
      <c r="L52" s="1321"/>
      <c r="M52" s="1321"/>
      <c r="N52" s="1321"/>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x14ac:dyDescent="0.15">
      <c r="A53" s="405"/>
      <c r="B53" s="397"/>
      <c r="G53" s="1322"/>
      <c r="H53" s="1322"/>
      <c r="I53" s="1320"/>
      <c r="J53" s="1320"/>
      <c r="K53" s="1321"/>
      <c r="L53" s="1321"/>
      <c r="M53" s="1321"/>
      <c r="N53" s="1321"/>
      <c r="AM53" s="406"/>
      <c r="AN53" s="1317"/>
      <c r="AO53" s="1317"/>
      <c r="AP53" s="1317"/>
      <c r="AQ53" s="1317"/>
      <c r="AR53" s="1317"/>
      <c r="AS53" s="1317"/>
      <c r="AT53" s="1317"/>
      <c r="AU53" s="1317"/>
      <c r="AV53" s="1317"/>
      <c r="AW53" s="1317"/>
      <c r="AX53" s="1317"/>
      <c r="AY53" s="1317"/>
      <c r="AZ53" s="1317"/>
      <c r="BA53" s="1317"/>
      <c r="BB53" s="1317" t="s">
        <v>625</v>
      </c>
      <c r="BC53" s="1317"/>
      <c r="BD53" s="1317"/>
      <c r="BE53" s="1317"/>
      <c r="BF53" s="1317"/>
      <c r="BG53" s="1317"/>
      <c r="BH53" s="1317"/>
      <c r="BI53" s="1317"/>
      <c r="BJ53" s="1317"/>
      <c r="BK53" s="1317"/>
      <c r="BL53" s="1317"/>
      <c r="BM53" s="1317"/>
      <c r="BN53" s="1317"/>
      <c r="BO53" s="1317"/>
      <c r="BP53" s="1314">
        <v>60.6</v>
      </c>
      <c r="BQ53" s="1314"/>
      <c r="BR53" s="1314"/>
      <c r="BS53" s="1314"/>
      <c r="BT53" s="1314"/>
      <c r="BU53" s="1314"/>
      <c r="BV53" s="1314"/>
      <c r="BW53" s="1314"/>
      <c r="BX53" s="1314">
        <v>61.1</v>
      </c>
      <c r="BY53" s="1314"/>
      <c r="BZ53" s="1314"/>
      <c r="CA53" s="1314"/>
      <c r="CB53" s="1314"/>
      <c r="CC53" s="1314"/>
      <c r="CD53" s="1314"/>
      <c r="CE53" s="1314"/>
      <c r="CF53" s="1314">
        <v>62.5</v>
      </c>
      <c r="CG53" s="1314"/>
      <c r="CH53" s="1314"/>
      <c r="CI53" s="1314"/>
      <c r="CJ53" s="1314"/>
      <c r="CK53" s="1314"/>
      <c r="CL53" s="1314"/>
      <c r="CM53" s="1314"/>
      <c r="CN53" s="1314">
        <v>64.3</v>
      </c>
      <c r="CO53" s="1314"/>
      <c r="CP53" s="1314"/>
      <c r="CQ53" s="1314"/>
      <c r="CR53" s="1314"/>
      <c r="CS53" s="1314"/>
      <c r="CT53" s="1314"/>
      <c r="CU53" s="1314"/>
      <c r="CV53" s="1314">
        <v>65.900000000000006</v>
      </c>
      <c r="CW53" s="1314"/>
      <c r="CX53" s="1314"/>
      <c r="CY53" s="1314"/>
      <c r="CZ53" s="1314"/>
      <c r="DA53" s="1314"/>
      <c r="DB53" s="1314"/>
      <c r="DC53" s="1314"/>
    </row>
    <row r="54" spans="1:109" x14ac:dyDescent="0.15">
      <c r="A54" s="405"/>
      <c r="B54" s="397"/>
      <c r="G54" s="1322"/>
      <c r="H54" s="1322"/>
      <c r="I54" s="1320"/>
      <c r="J54" s="1320"/>
      <c r="K54" s="1321"/>
      <c r="L54" s="1321"/>
      <c r="M54" s="1321"/>
      <c r="N54" s="1321"/>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x14ac:dyDescent="0.15">
      <c r="A55" s="405"/>
      <c r="B55" s="397"/>
      <c r="G55" s="1320"/>
      <c r="H55" s="1320"/>
      <c r="I55" s="1320"/>
      <c r="J55" s="1320"/>
      <c r="K55" s="1321"/>
      <c r="L55" s="1321"/>
      <c r="M55" s="1321"/>
      <c r="N55" s="1321"/>
      <c r="AN55" s="1319" t="s">
        <v>626</v>
      </c>
      <c r="AO55" s="1319"/>
      <c r="AP55" s="1319"/>
      <c r="AQ55" s="1319"/>
      <c r="AR55" s="1319"/>
      <c r="AS55" s="1319"/>
      <c r="AT55" s="1319"/>
      <c r="AU55" s="1319"/>
      <c r="AV55" s="1319"/>
      <c r="AW55" s="1319"/>
      <c r="AX55" s="1319"/>
      <c r="AY55" s="1319"/>
      <c r="AZ55" s="1319"/>
      <c r="BA55" s="1319"/>
      <c r="BB55" s="1317" t="s">
        <v>624</v>
      </c>
      <c r="BC55" s="1317"/>
      <c r="BD55" s="1317"/>
      <c r="BE55" s="1317"/>
      <c r="BF55" s="1317"/>
      <c r="BG55" s="1317"/>
      <c r="BH55" s="1317"/>
      <c r="BI55" s="1317"/>
      <c r="BJ55" s="1317"/>
      <c r="BK55" s="1317"/>
      <c r="BL55" s="1317"/>
      <c r="BM55" s="1317"/>
      <c r="BN55" s="1317"/>
      <c r="BO55" s="1317"/>
      <c r="BP55" s="1314">
        <v>44.9</v>
      </c>
      <c r="BQ55" s="1314"/>
      <c r="BR55" s="1314"/>
      <c r="BS55" s="1314"/>
      <c r="BT55" s="1314"/>
      <c r="BU55" s="1314"/>
      <c r="BV55" s="1314"/>
      <c r="BW55" s="1314"/>
      <c r="BX55" s="1314">
        <v>40.799999999999997</v>
      </c>
      <c r="BY55" s="1314"/>
      <c r="BZ55" s="1314"/>
      <c r="CA55" s="1314"/>
      <c r="CB55" s="1314"/>
      <c r="CC55" s="1314"/>
      <c r="CD55" s="1314"/>
      <c r="CE55" s="1314"/>
      <c r="CF55" s="1314">
        <v>38.5</v>
      </c>
      <c r="CG55" s="1314"/>
      <c r="CH55" s="1314"/>
      <c r="CI55" s="1314"/>
      <c r="CJ55" s="1314"/>
      <c r="CK55" s="1314"/>
      <c r="CL55" s="1314"/>
      <c r="CM55" s="1314"/>
      <c r="CN55" s="1314">
        <v>35.5</v>
      </c>
      <c r="CO55" s="1314"/>
      <c r="CP55" s="1314"/>
      <c r="CQ55" s="1314"/>
      <c r="CR55" s="1314"/>
      <c r="CS55" s="1314"/>
      <c r="CT55" s="1314"/>
      <c r="CU55" s="1314"/>
      <c r="CV55" s="1314">
        <v>13.5</v>
      </c>
      <c r="CW55" s="1314"/>
      <c r="CX55" s="1314"/>
      <c r="CY55" s="1314"/>
      <c r="CZ55" s="1314"/>
      <c r="DA55" s="1314"/>
      <c r="DB55" s="1314"/>
      <c r="DC55" s="1314"/>
    </row>
    <row r="56" spans="1:109" x14ac:dyDescent="0.15">
      <c r="A56" s="405"/>
      <c r="B56" s="397"/>
      <c r="G56" s="1320"/>
      <c r="H56" s="1320"/>
      <c r="I56" s="1320"/>
      <c r="J56" s="1320"/>
      <c r="K56" s="1321"/>
      <c r="L56" s="1321"/>
      <c r="M56" s="1321"/>
      <c r="N56" s="1321"/>
      <c r="AN56" s="1319"/>
      <c r="AO56" s="1319"/>
      <c r="AP56" s="1319"/>
      <c r="AQ56" s="1319"/>
      <c r="AR56" s="1319"/>
      <c r="AS56" s="1319"/>
      <c r="AT56" s="1319"/>
      <c r="AU56" s="1319"/>
      <c r="AV56" s="1319"/>
      <c r="AW56" s="1319"/>
      <c r="AX56" s="1319"/>
      <c r="AY56" s="1319"/>
      <c r="AZ56" s="1319"/>
      <c r="BA56" s="1319"/>
      <c r="BB56" s="1317"/>
      <c r="BC56" s="1317"/>
      <c r="BD56" s="1317"/>
      <c r="BE56" s="1317"/>
      <c r="BF56" s="1317"/>
      <c r="BG56" s="1317"/>
      <c r="BH56" s="1317"/>
      <c r="BI56" s="1317"/>
      <c r="BJ56" s="1317"/>
      <c r="BK56" s="1317"/>
      <c r="BL56" s="1317"/>
      <c r="BM56" s="1317"/>
      <c r="BN56" s="1317"/>
      <c r="BO56" s="1317"/>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5" customFormat="1" x14ac:dyDescent="0.15">
      <c r="B57" s="409"/>
      <c r="G57" s="1320"/>
      <c r="H57" s="1320"/>
      <c r="I57" s="1315"/>
      <c r="J57" s="1315"/>
      <c r="K57" s="1321"/>
      <c r="L57" s="1321"/>
      <c r="M57" s="1321"/>
      <c r="N57" s="1321"/>
      <c r="AM57" s="390"/>
      <c r="AN57" s="1319"/>
      <c r="AO57" s="1319"/>
      <c r="AP57" s="1319"/>
      <c r="AQ57" s="1319"/>
      <c r="AR57" s="1319"/>
      <c r="AS57" s="1319"/>
      <c r="AT57" s="1319"/>
      <c r="AU57" s="1319"/>
      <c r="AV57" s="1319"/>
      <c r="AW57" s="1319"/>
      <c r="AX57" s="1319"/>
      <c r="AY57" s="1319"/>
      <c r="AZ57" s="1319"/>
      <c r="BA57" s="1319"/>
      <c r="BB57" s="1317" t="s">
        <v>625</v>
      </c>
      <c r="BC57" s="1317"/>
      <c r="BD57" s="1317"/>
      <c r="BE57" s="1317"/>
      <c r="BF57" s="1317"/>
      <c r="BG57" s="1317"/>
      <c r="BH57" s="1317"/>
      <c r="BI57" s="1317"/>
      <c r="BJ57" s="1317"/>
      <c r="BK57" s="1317"/>
      <c r="BL57" s="1317"/>
      <c r="BM57" s="1317"/>
      <c r="BN57" s="1317"/>
      <c r="BO57" s="1317"/>
      <c r="BP57" s="1314">
        <v>62.6</v>
      </c>
      <c r="BQ57" s="1314"/>
      <c r="BR57" s="1314"/>
      <c r="BS57" s="1314"/>
      <c r="BT57" s="1314"/>
      <c r="BU57" s="1314"/>
      <c r="BV57" s="1314"/>
      <c r="BW57" s="1314"/>
      <c r="BX57" s="1314">
        <v>63.5</v>
      </c>
      <c r="BY57" s="1314"/>
      <c r="BZ57" s="1314"/>
      <c r="CA57" s="1314"/>
      <c r="CB57" s="1314"/>
      <c r="CC57" s="1314"/>
      <c r="CD57" s="1314"/>
      <c r="CE57" s="1314"/>
      <c r="CF57" s="1314">
        <v>65.3</v>
      </c>
      <c r="CG57" s="1314"/>
      <c r="CH57" s="1314"/>
      <c r="CI57" s="1314"/>
      <c r="CJ57" s="1314"/>
      <c r="CK57" s="1314"/>
      <c r="CL57" s="1314"/>
      <c r="CM57" s="1314"/>
      <c r="CN57" s="1314">
        <v>65.7</v>
      </c>
      <c r="CO57" s="1314"/>
      <c r="CP57" s="1314"/>
      <c r="CQ57" s="1314"/>
      <c r="CR57" s="1314"/>
      <c r="CS57" s="1314"/>
      <c r="CT57" s="1314"/>
      <c r="CU57" s="1314"/>
      <c r="CV57" s="1314">
        <v>65.3</v>
      </c>
      <c r="CW57" s="1314"/>
      <c r="CX57" s="1314"/>
      <c r="CY57" s="1314"/>
      <c r="CZ57" s="1314"/>
      <c r="DA57" s="1314"/>
      <c r="DB57" s="1314"/>
      <c r="DC57" s="1314"/>
      <c r="DD57" s="410"/>
      <c r="DE57" s="409"/>
    </row>
    <row r="58" spans="1:109" s="405" customFormat="1" x14ac:dyDescent="0.15">
      <c r="A58" s="390"/>
      <c r="B58" s="409"/>
      <c r="G58" s="1320"/>
      <c r="H58" s="1320"/>
      <c r="I58" s="1315"/>
      <c r="J58" s="1315"/>
      <c r="K58" s="1321"/>
      <c r="L58" s="1321"/>
      <c r="M58" s="1321"/>
      <c r="N58" s="1321"/>
      <c r="AM58" s="390"/>
      <c r="AN58" s="1319"/>
      <c r="AO58" s="1319"/>
      <c r="AP58" s="1319"/>
      <c r="AQ58" s="1319"/>
      <c r="AR58" s="1319"/>
      <c r="AS58" s="1319"/>
      <c r="AT58" s="1319"/>
      <c r="AU58" s="1319"/>
      <c r="AV58" s="1319"/>
      <c r="AW58" s="1319"/>
      <c r="AX58" s="1319"/>
      <c r="AY58" s="1319"/>
      <c r="AZ58" s="1319"/>
      <c r="BA58" s="1319"/>
      <c r="BB58" s="1317"/>
      <c r="BC58" s="1317"/>
      <c r="BD58" s="1317"/>
      <c r="BE58" s="1317"/>
      <c r="BF58" s="1317"/>
      <c r="BG58" s="1317"/>
      <c r="BH58" s="1317"/>
      <c r="BI58" s="1317"/>
      <c r="BJ58" s="1317"/>
      <c r="BK58" s="1317"/>
      <c r="BL58" s="1317"/>
      <c r="BM58" s="1317"/>
      <c r="BN58" s="1317"/>
      <c r="BO58" s="1317"/>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627</v>
      </c>
    </row>
    <row r="64" spans="1:109" x14ac:dyDescent="0.15">
      <c r="B64" s="397"/>
      <c r="G64" s="404"/>
      <c r="I64" s="417"/>
      <c r="J64" s="417"/>
      <c r="K64" s="417"/>
      <c r="L64" s="417"/>
      <c r="M64" s="417"/>
      <c r="N64" s="418"/>
      <c r="AM64" s="404"/>
      <c r="AN64" s="404" t="s">
        <v>621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6" t="s">
        <v>630</v>
      </c>
      <c r="AO65" s="1327"/>
      <c r="AP65" s="1327"/>
      <c r="AQ65" s="1327"/>
      <c r="AR65" s="1327"/>
      <c r="AS65" s="1327"/>
      <c r="AT65" s="1327"/>
      <c r="AU65" s="1327"/>
      <c r="AV65" s="1327"/>
      <c r="AW65" s="1327"/>
      <c r="AX65" s="1327"/>
      <c r="AY65" s="1327"/>
      <c r="AZ65" s="1327"/>
      <c r="BA65" s="1327"/>
      <c r="BB65" s="1327"/>
      <c r="BC65" s="1327"/>
      <c r="BD65" s="1327"/>
      <c r="BE65" s="1327"/>
      <c r="BF65" s="1327"/>
      <c r="BG65" s="1327"/>
      <c r="BH65" s="1327"/>
      <c r="BI65" s="1327"/>
      <c r="BJ65" s="1327"/>
      <c r="BK65" s="1327"/>
      <c r="BL65" s="1327"/>
      <c r="BM65" s="1327"/>
      <c r="BN65" s="1327"/>
      <c r="BO65" s="1327"/>
      <c r="BP65" s="1327"/>
      <c r="BQ65" s="1327"/>
      <c r="BR65" s="1327"/>
      <c r="BS65" s="1327"/>
      <c r="BT65" s="1327"/>
      <c r="BU65" s="1327"/>
      <c r="BV65" s="1327"/>
      <c r="BW65" s="1327"/>
      <c r="BX65" s="1327"/>
      <c r="BY65" s="1327"/>
      <c r="BZ65" s="1327"/>
      <c r="CA65" s="1327"/>
      <c r="CB65" s="1327"/>
      <c r="CC65" s="1327"/>
      <c r="CD65" s="1327"/>
      <c r="CE65" s="1327"/>
      <c r="CF65" s="1327"/>
      <c r="CG65" s="1327"/>
      <c r="CH65" s="1327"/>
      <c r="CI65" s="1327"/>
      <c r="CJ65" s="1327"/>
      <c r="CK65" s="1327"/>
      <c r="CL65" s="1327"/>
      <c r="CM65" s="1327"/>
      <c r="CN65" s="1327"/>
      <c r="CO65" s="1327"/>
      <c r="CP65" s="1327"/>
      <c r="CQ65" s="1327"/>
      <c r="CR65" s="1327"/>
      <c r="CS65" s="1327"/>
      <c r="CT65" s="1327"/>
      <c r="CU65" s="1327"/>
      <c r="CV65" s="1327"/>
      <c r="CW65" s="1327"/>
      <c r="CX65" s="1327"/>
      <c r="CY65" s="1327"/>
      <c r="CZ65" s="1327"/>
      <c r="DA65" s="1327"/>
      <c r="DB65" s="1327"/>
      <c r="DC65" s="1328"/>
    </row>
    <row r="66" spans="2:107" x14ac:dyDescent="0.15">
      <c r="B66" s="397"/>
      <c r="AN66" s="1329"/>
      <c r="AO66" s="1330"/>
      <c r="AP66" s="1330"/>
      <c r="AQ66" s="1330"/>
      <c r="AR66" s="1330"/>
      <c r="AS66" s="1330"/>
      <c r="AT66" s="1330"/>
      <c r="AU66" s="1330"/>
      <c r="AV66" s="1330"/>
      <c r="AW66" s="1330"/>
      <c r="AX66" s="1330"/>
      <c r="AY66" s="1330"/>
      <c r="AZ66" s="1330"/>
      <c r="BA66" s="1330"/>
      <c r="BB66" s="1330"/>
      <c r="BC66" s="1330"/>
      <c r="BD66" s="1330"/>
      <c r="BE66" s="1330"/>
      <c r="BF66" s="1330"/>
      <c r="BG66" s="1330"/>
      <c r="BH66" s="1330"/>
      <c r="BI66" s="1330"/>
      <c r="BJ66" s="1330"/>
      <c r="BK66" s="1330"/>
      <c r="BL66" s="1330"/>
      <c r="BM66" s="1330"/>
      <c r="BN66" s="1330"/>
      <c r="BO66" s="1330"/>
      <c r="BP66" s="1330"/>
      <c r="BQ66" s="1330"/>
      <c r="BR66" s="1330"/>
      <c r="BS66" s="1330"/>
      <c r="BT66" s="1330"/>
      <c r="BU66" s="1330"/>
      <c r="BV66" s="1330"/>
      <c r="BW66" s="1330"/>
      <c r="BX66" s="1330"/>
      <c r="BY66" s="1330"/>
      <c r="BZ66" s="1330"/>
      <c r="CA66" s="1330"/>
      <c r="CB66" s="1330"/>
      <c r="CC66" s="1330"/>
      <c r="CD66" s="1330"/>
      <c r="CE66" s="1330"/>
      <c r="CF66" s="1330"/>
      <c r="CG66" s="1330"/>
      <c r="CH66" s="1330"/>
      <c r="CI66" s="1330"/>
      <c r="CJ66" s="1330"/>
      <c r="CK66" s="1330"/>
      <c r="CL66" s="1330"/>
      <c r="CM66" s="1330"/>
      <c r="CN66" s="1330"/>
      <c r="CO66" s="1330"/>
      <c r="CP66" s="1330"/>
      <c r="CQ66" s="1330"/>
      <c r="CR66" s="1330"/>
      <c r="CS66" s="1330"/>
      <c r="CT66" s="1330"/>
      <c r="CU66" s="1330"/>
      <c r="CV66" s="1330"/>
      <c r="CW66" s="1330"/>
      <c r="CX66" s="1330"/>
      <c r="CY66" s="1330"/>
      <c r="CZ66" s="1330"/>
      <c r="DA66" s="1330"/>
      <c r="DB66" s="1330"/>
      <c r="DC66" s="1331"/>
    </row>
    <row r="67" spans="2:107" x14ac:dyDescent="0.15">
      <c r="B67" s="397"/>
      <c r="AN67" s="1329"/>
      <c r="AO67" s="1330"/>
      <c r="AP67" s="1330"/>
      <c r="AQ67" s="1330"/>
      <c r="AR67" s="1330"/>
      <c r="AS67" s="1330"/>
      <c r="AT67" s="1330"/>
      <c r="AU67" s="1330"/>
      <c r="AV67" s="1330"/>
      <c r="AW67" s="1330"/>
      <c r="AX67" s="1330"/>
      <c r="AY67" s="1330"/>
      <c r="AZ67" s="1330"/>
      <c r="BA67" s="1330"/>
      <c r="BB67" s="1330"/>
      <c r="BC67" s="1330"/>
      <c r="BD67" s="1330"/>
      <c r="BE67" s="1330"/>
      <c r="BF67" s="1330"/>
      <c r="BG67" s="1330"/>
      <c r="BH67" s="1330"/>
      <c r="BI67" s="1330"/>
      <c r="BJ67" s="1330"/>
      <c r="BK67" s="1330"/>
      <c r="BL67" s="1330"/>
      <c r="BM67" s="1330"/>
      <c r="BN67" s="1330"/>
      <c r="BO67" s="1330"/>
      <c r="BP67" s="1330"/>
      <c r="BQ67" s="1330"/>
      <c r="BR67" s="1330"/>
      <c r="BS67" s="1330"/>
      <c r="BT67" s="1330"/>
      <c r="BU67" s="1330"/>
      <c r="BV67" s="1330"/>
      <c r="BW67" s="1330"/>
      <c r="BX67" s="1330"/>
      <c r="BY67" s="1330"/>
      <c r="BZ67" s="1330"/>
      <c r="CA67" s="1330"/>
      <c r="CB67" s="1330"/>
      <c r="CC67" s="1330"/>
      <c r="CD67" s="1330"/>
      <c r="CE67" s="1330"/>
      <c r="CF67" s="1330"/>
      <c r="CG67" s="1330"/>
      <c r="CH67" s="1330"/>
      <c r="CI67" s="1330"/>
      <c r="CJ67" s="1330"/>
      <c r="CK67" s="1330"/>
      <c r="CL67" s="1330"/>
      <c r="CM67" s="1330"/>
      <c r="CN67" s="1330"/>
      <c r="CO67" s="1330"/>
      <c r="CP67" s="1330"/>
      <c r="CQ67" s="1330"/>
      <c r="CR67" s="1330"/>
      <c r="CS67" s="1330"/>
      <c r="CT67" s="1330"/>
      <c r="CU67" s="1330"/>
      <c r="CV67" s="1330"/>
      <c r="CW67" s="1330"/>
      <c r="CX67" s="1330"/>
      <c r="CY67" s="1330"/>
      <c r="CZ67" s="1330"/>
      <c r="DA67" s="1330"/>
      <c r="DB67" s="1330"/>
      <c r="DC67" s="1331"/>
    </row>
    <row r="68" spans="2:107" x14ac:dyDescent="0.15">
      <c r="B68" s="397"/>
      <c r="AN68" s="1329"/>
      <c r="AO68" s="1330"/>
      <c r="AP68" s="1330"/>
      <c r="AQ68" s="1330"/>
      <c r="AR68" s="1330"/>
      <c r="AS68" s="1330"/>
      <c r="AT68" s="1330"/>
      <c r="AU68" s="1330"/>
      <c r="AV68" s="1330"/>
      <c r="AW68" s="1330"/>
      <c r="AX68" s="1330"/>
      <c r="AY68" s="1330"/>
      <c r="AZ68" s="1330"/>
      <c r="BA68" s="1330"/>
      <c r="BB68" s="1330"/>
      <c r="BC68" s="1330"/>
      <c r="BD68" s="1330"/>
      <c r="BE68" s="1330"/>
      <c r="BF68" s="1330"/>
      <c r="BG68" s="1330"/>
      <c r="BH68" s="1330"/>
      <c r="BI68" s="1330"/>
      <c r="BJ68" s="1330"/>
      <c r="BK68" s="1330"/>
      <c r="BL68" s="1330"/>
      <c r="BM68" s="1330"/>
      <c r="BN68" s="1330"/>
      <c r="BO68" s="1330"/>
      <c r="BP68" s="1330"/>
      <c r="BQ68" s="1330"/>
      <c r="BR68" s="1330"/>
      <c r="BS68" s="1330"/>
      <c r="BT68" s="1330"/>
      <c r="BU68" s="1330"/>
      <c r="BV68" s="1330"/>
      <c r="BW68" s="1330"/>
      <c r="BX68" s="1330"/>
      <c r="BY68" s="1330"/>
      <c r="BZ68" s="1330"/>
      <c r="CA68" s="1330"/>
      <c r="CB68" s="1330"/>
      <c r="CC68" s="1330"/>
      <c r="CD68" s="1330"/>
      <c r="CE68" s="1330"/>
      <c r="CF68" s="1330"/>
      <c r="CG68" s="1330"/>
      <c r="CH68" s="1330"/>
      <c r="CI68" s="1330"/>
      <c r="CJ68" s="1330"/>
      <c r="CK68" s="1330"/>
      <c r="CL68" s="1330"/>
      <c r="CM68" s="1330"/>
      <c r="CN68" s="1330"/>
      <c r="CO68" s="1330"/>
      <c r="CP68" s="1330"/>
      <c r="CQ68" s="1330"/>
      <c r="CR68" s="1330"/>
      <c r="CS68" s="1330"/>
      <c r="CT68" s="1330"/>
      <c r="CU68" s="1330"/>
      <c r="CV68" s="1330"/>
      <c r="CW68" s="1330"/>
      <c r="CX68" s="1330"/>
      <c r="CY68" s="1330"/>
      <c r="CZ68" s="1330"/>
      <c r="DA68" s="1330"/>
      <c r="DB68" s="1330"/>
      <c r="DC68" s="1331"/>
    </row>
    <row r="69" spans="2:107" x14ac:dyDescent="0.15">
      <c r="B69" s="397"/>
      <c r="AN69" s="1332"/>
      <c r="AO69" s="1333"/>
      <c r="AP69" s="1333"/>
      <c r="AQ69" s="1333"/>
      <c r="AR69" s="1333"/>
      <c r="AS69" s="1333"/>
      <c r="AT69" s="1333"/>
      <c r="AU69" s="1333"/>
      <c r="AV69" s="1333"/>
      <c r="AW69" s="1333"/>
      <c r="AX69" s="1333"/>
      <c r="AY69" s="1333"/>
      <c r="AZ69" s="1333"/>
      <c r="BA69" s="1333"/>
      <c r="BB69" s="1333"/>
      <c r="BC69" s="1333"/>
      <c r="BD69" s="1333"/>
      <c r="BE69" s="1333"/>
      <c r="BF69" s="1333"/>
      <c r="BG69" s="1333"/>
      <c r="BH69" s="1333"/>
      <c r="BI69" s="1333"/>
      <c r="BJ69" s="1333"/>
      <c r="BK69" s="1333"/>
      <c r="BL69" s="1333"/>
      <c r="BM69" s="1333"/>
      <c r="BN69" s="1333"/>
      <c r="BO69" s="1333"/>
      <c r="BP69" s="1333"/>
      <c r="BQ69" s="1333"/>
      <c r="BR69" s="1333"/>
      <c r="BS69" s="1333"/>
      <c r="BT69" s="1333"/>
      <c r="BU69" s="1333"/>
      <c r="BV69" s="1333"/>
      <c r="BW69" s="1333"/>
      <c r="BX69" s="1333"/>
      <c r="BY69" s="1333"/>
      <c r="BZ69" s="1333"/>
      <c r="CA69" s="1333"/>
      <c r="CB69" s="1333"/>
      <c r="CC69" s="1333"/>
      <c r="CD69" s="1333"/>
      <c r="CE69" s="1333"/>
      <c r="CF69" s="1333"/>
      <c r="CG69" s="1333"/>
      <c r="CH69" s="1333"/>
      <c r="CI69" s="1333"/>
      <c r="CJ69" s="1333"/>
      <c r="CK69" s="1333"/>
      <c r="CL69" s="1333"/>
      <c r="CM69" s="1333"/>
      <c r="CN69" s="1333"/>
      <c r="CO69" s="1333"/>
      <c r="CP69" s="1333"/>
      <c r="CQ69" s="1333"/>
      <c r="CR69" s="1333"/>
      <c r="CS69" s="1333"/>
      <c r="CT69" s="1333"/>
      <c r="CU69" s="1333"/>
      <c r="CV69" s="1333"/>
      <c r="CW69" s="1333"/>
      <c r="CX69" s="1333"/>
      <c r="CY69" s="1333"/>
      <c r="CZ69" s="1333"/>
      <c r="DA69" s="1333"/>
      <c r="DB69" s="1333"/>
      <c r="DC69" s="1334"/>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622</v>
      </c>
    </row>
    <row r="72" spans="2:107" x14ac:dyDescent="0.15">
      <c r="B72" s="397"/>
      <c r="G72" s="1320"/>
      <c r="H72" s="1320"/>
      <c r="I72" s="1320"/>
      <c r="J72" s="1320"/>
      <c r="K72" s="407"/>
      <c r="L72" s="407"/>
      <c r="M72" s="408"/>
      <c r="N72" s="408"/>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9" t="s">
        <v>574</v>
      </c>
      <c r="BQ72" s="1319"/>
      <c r="BR72" s="1319"/>
      <c r="BS72" s="1319"/>
      <c r="BT72" s="1319"/>
      <c r="BU72" s="1319"/>
      <c r="BV72" s="1319"/>
      <c r="BW72" s="1319"/>
      <c r="BX72" s="1319" t="s">
        <v>575</v>
      </c>
      <c r="BY72" s="1319"/>
      <c r="BZ72" s="1319"/>
      <c r="CA72" s="1319"/>
      <c r="CB72" s="1319"/>
      <c r="CC72" s="1319"/>
      <c r="CD72" s="1319"/>
      <c r="CE72" s="1319"/>
      <c r="CF72" s="1319" t="s">
        <v>576</v>
      </c>
      <c r="CG72" s="1319"/>
      <c r="CH72" s="1319"/>
      <c r="CI72" s="1319"/>
      <c r="CJ72" s="1319"/>
      <c r="CK72" s="1319"/>
      <c r="CL72" s="1319"/>
      <c r="CM72" s="1319"/>
      <c r="CN72" s="1319" t="s">
        <v>577</v>
      </c>
      <c r="CO72" s="1319"/>
      <c r="CP72" s="1319"/>
      <c r="CQ72" s="1319"/>
      <c r="CR72" s="1319"/>
      <c r="CS72" s="1319"/>
      <c r="CT72" s="1319"/>
      <c r="CU72" s="1319"/>
      <c r="CV72" s="1319" t="s">
        <v>578</v>
      </c>
      <c r="CW72" s="1319"/>
      <c r="CX72" s="1319"/>
      <c r="CY72" s="1319"/>
      <c r="CZ72" s="1319"/>
      <c r="DA72" s="1319"/>
      <c r="DB72" s="1319"/>
      <c r="DC72" s="1319"/>
    </row>
    <row r="73" spans="2:107" x14ac:dyDescent="0.15">
      <c r="B73" s="397"/>
      <c r="G73" s="1322"/>
      <c r="H73" s="1322"/>
      <c r="I73" s="1322"/>
      <c r="J73" s="1322"/>
      <c r="K73" s="1318"/>
      <c r="L73" s="1318"/>
      <c r="M73" s="1318"/>
      <c r="N73" s="1318"/>
      <c r="AM73" s="406"/>
      <c r="AN73" s="1317" t="s">
        <v>623</v>
      </c>
      <c r="AO73" s="1317"/>
      <c r="AP73" s="1317"/>
      <c r="AQ73" s="1317"/>
      <c r="AR73" s="1317"/>
      <c r="AS73" s="1317"/>
      <c r="AT73" s="1317"/>
      <c r="AU73" s="1317"/>
      <c r="AV73" s="1317"/>
      <c r="AW73" s="1317"/>
      <c r="AX73" s="1317"/>
      <c r="AY73" s="1317"/>
      <c r="AZ73" s="1317"/>
      <c r="BA73" s="1317"/>
      <c r="BB73" s="1317" t="s">
        <v>624</v>
      </c>
      <c r="BC73" s="1317"/>
      <c r="BD73" s="1317"/>
      <c r="BE73" s="1317"/>
      <c r="BF73" s="1317"/>
      <c r="BG73" s="1317"/>
      <c r="BH73" s="1317"/>
      <c r="BI73" s="1317"/>
      <c r="BJ73" s="1317"/>
      <c r="BK73" s="1317"/>
      <c r="BL73" s="1317"/>
      <c r="BM73" s="1317"/>
      <c r="BN73" s="1317"/>
      <c r="BO73" s="1317"/>
      <c r="BP73" s="1314"/>
      <c r="BQ73" s="1314"/>
      <c r="BR73" s="1314"/>
      <c r="BS73" s="1314"/>
      <c r="BT73" s="1314"/>
      <c r="BU73" s="1314"/>
      <c r="BV73" s="1314"/>
      <c r="BW73" s="1314"/>
      <c r="BX73" s="1314">
        <v>17.600000000000001</v>
      </c>
      <c r="BY73" s="1314"/>
      <c r="BZ73" s="1314"/>
      <c r="CA73" s="1314"/>
      <c r="CB73" s="1314"/>
      <c r="CC73" s="1314"/>
      <c r="CD73" s="1314"/>
      <c r="CE73" s="1314"/>
      <c r="CF73" s="1314">
        <v>13.7</v>
      </c>
      <c r="CG73" s="1314"/>
      <c r="CH73" s="1314"/>
      <c r="CI73" s="1314"/>
      <c r="CJ73" s="1314"/>
      <c r="CK73" s="1314"/>
      <c r="CL73" s="1314"/>
      <c r="CM73" s="1314"/>
      <c r="CN73" s="1314">
        <v>12.6</v>
      </c>
      <c r="CO73" s="1314"/>
      <c r="CP73" s="1314"/>
      <c r="CQ73" s="1314"/>
      <c r="CR73" s="1314"/>
      <c r="CS73" s="1314"/>
      <c r="CT73" s="1314"/>
      <c r="CU73" s="1314"/>
      <c r="CV73" s="1314">
        <v>8.4</v>
      </c>
      <c r="CW73" s="1314"/>
      <c r="CX73" s="1314"/>
      <c r="CY73" s="1314"/>
      <c r="CZ73" s="1314"/>
      <c r="DA73" s="1314"/>
      <c r="DB73" s="1314"/>
      <c r="DC73" s="1314"/>
    </row>
    <row r="74" spans="2:107" x14ac:dyDescent="0.15">
      <c r="B74" s="397"/>
      <c r="G74" s="1322"/>
      <c r="H74" s="1322"/>
      <c r="I74" s="1322"/>
      <c r="J74" s="1322"/>
      <c r="K74" s="1318"/>
      <c r="L74" s="1318"/>
      <c r="M74" s="1318"/>
      <c r="N74" s="1318"/>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x14ac:dyDescent="0.15">
      <c r="B75" s="397"/>
      <c r="G75" s="1322"/>
      <c r="H75" s="1322"/>
      <c r="I75" s="1320"/>
      <c r="J75" s="1320"/>
      <c r="K75" s="1321"/>
      <c r="L75" s="1321"/>
      <c r="M75" s="1321"/>
      <c r="N75" s="1321"/>
      <c r="AM75" s="406"/>
      <c r="AN75" s="1317"/>
      <c r="AO75" s="1317"/>
      <c r="AP75" s="1317"/>
      <c r="AQ75" s="1317"/>
      <c r="AR75" s="1317"/>
      <c r="AS75" s="1317"/>
      <c r="AT75" s="1317"/>
      <c r="AU75" s="1317"/>
      <c r="AV75" s="1317"/>
      <c r="AW75" s="1317"/>
      <c r="AX75" s="1317"/>
      <c r="AY75" s="1317"/>
      <c r="AZ75" s="1317"/>
      <c r="BA75" s="1317"/>
      <c r="BB75" s="1317" t="s">
        <v>628</v>
      </c>
      <c r="BC75" s="1317"/>
      <c r="BD75" s="1317"/>
      <c r="BE75" s="1317"/>
      <c r="BF75" s="1317"/>
      <c r="BG75" s="1317"/>
      <c r="BH75" s="1317"/>
      <c r="BI75" s="1317"/>
      <c r="BJ75" s="1317"/>
      <c r="BK75" s="1317"/>
      <c r="BL75" s="1317"/>
      <c r="BM75" s="1317"/>
      <c r="BN75" s="1317"/>
      <c r="BO75" s="1317"/>
      <c r="BP75" s="1314">
        <v>5.3</v>
      </c>
      <c r="BQ75" s="1314"/>
      <c r="BR75" s="1314"/>
      <c r="BS75" s="1314"/>
      <c r="BT75" s="1314"/>
      <c r="BU75" s="1314"/>
      <c r="BV75" s="1314"/>
      <c r="BW75" s="1314"/>
      <c r="BX75" s="1314">
        <v>5.7</v>
      </c>
      <c r="BY75" s="1314"/>
      <c r="BZ75" s="1314"/>
      <c r="CA75" s="1314"/>
      <c r="CB75" s="1314"/>
      <c r="CC75" s="1314"/>
      <c r="CD75" s="1314"/>
      <c r="CE75" s="1314"/>
      <c r="CF75" s="1314">
        <v>6.3</v>
      </c>
      <c r="CG75" s="1314"/>
      <c r="CH75" s="1314"/>
      <c r="CI75" s="1314"/>
      <c r="CJ75" s="1314"/>
      <c r="CK75" s="1314"/>
      <c r="CL75" s="1314"/>
      <c r="CM75" s="1314"/>
      <c r="CN75" s="1314">
        <v>6.6</v>
      </c>
      <c r="CO75" s="1314"/>
      <c r="CP75" s="1314"/>
      <c r="CQ75" s="1314"/>
      <c r="CR75" s="1314"/>
      <c r="CS75" s="1314"/>
      <c r="CT75" s="1314"/>
      <c r="CU75" s="1314"/>
      <c r="CV75" s="1314">
        <v>6.5</v>
      </c>
      <c r="CW75" s="1314"/>
      <c r="CX75" s="1314"/>
      <c r="CY75" s="1314"/>
      <c r="CZ75" s="1314"/>
      <c r="DA75" s="1314"/>
      <c r="DB75" s="1314"/>
      <c r="DC75" s="1314"/>
    </row>
    <row r="76" spans="2:107" x14ac:dyDescent="0.15">
      <c r="B76" s="397"/>
      <c r="G76" s="1322"/>
      <c r="H76" s="1322"/>
      <c r="I76" s="1320"/>
      <c r="J76" s="1320"/>
      <c r="K76" s="1321"/>
      <c r="L76" s="1321"/>
      <c r="M76" s="1321"/>
      <c r="N76" s="1321"/>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x14ac:dyDescent="0.15">
      <c r="B77" s="397"/>
      <c r="G77" s="1320"/>
      <c r="H77" s="1320"/>
      <c r="I77" s="1320"/>
      <c r="J77" s="1320"/>
      <c r="K77" s="1318"/>
      <c r="L77" s="1318"/>
      <c r="M77" s="1318"/>
      <c r="N77" s="1318"/>
      <c r="AN77" s="1319" t="s">
        <v>626</v>
      </c>
      <c r="AO77" s="1319"/>
      <c r="AP77" s="1319"/>
      <c r="AQ77" s="1319"/>
      <c r="AR77" s="1319"/>
      <c r="AS77" s="1319"/>
      <c r="AT77" s="1319"/>
      <c r="AU77" s="1319"/>
      <c r="AV77" s="1319"/>
      <c r="AW77" s="1319"/>
      <c r="AX77" s="1319"/>
      <c r="AY77" s="1319"/>
      <c r="AZ77" s="1319"/>
      <c r="BA77" s="1319"/>
      <c r="BB77" s="1317" t="s">
        <v>624</v>
      </c>
      <c r="BC77" s="1317"/>
      <c r="BD77" s="1317"/>
      <c r="BE77" s="1317"/>
      <c r="BF77" s="1317"/>
      <c r="BG77" s="1317"/>
      <c r="BH77" s="1317"/>
      <c r="BI77" s="1317"/>
      <c r="BJ77" s="1317"/>
      <c r="BK77" s="1317"/>
      <c r="BL77" s="1317"/>
      <c r="BM77" s="1317"/>
      <c r="BN77" s="1317"/>
      <c r="BO77" s="1317"/>
      <c r="BP77" s="1314">
        <v>44.9</v>
      </c>
      <c r="BQ77" s="1314"/>
      <c r="BR77" s="1314"/>
      <c r="BS77" s="1314"/>
      <c r="BT77" s="1314"/>
      <c r="BU77" s="1314"/>
      <c r="BV77" s="1314"/>
      <c r="BW77" s="1314"/>
      <c r="BX77" s="1314">
        <v>40.799999999999997</v>
      </c>
      <c r="BY77" s="1314"/>
      <c r="BZ77" s="1314"/>
      <c r="CA77" s="1314"/>
      <c r="CB77" s="1314"/>
      <c r="CC77" s="1314"/>
      <c r="CD77" s="1314"/>
      <c r="CE77" s="1314"/>
      <c r="CF77" s="1314">
        <v>38.5</v>
      </c>
      <c r="CG77" s="1314"/>
      <c r="CH77" s="1314"/>
      <c r="CI77" s="1314"/>
      <c r="CJ77" s="1314"/>
      <c r="CK77" s="1314"/>
      <c r="CL77" s="1314"/>
      <c r="CM77" s="1314"/>
      <c r="CN77" s="1314">
        <v>35.5</v>
      </c>
      <c r="CO77" s="1314"/>
      <c r="CP77" s="1314"/>
      <c r="CQ77" s="1314"/>
      <c r="CR77" s="1314"/>
      <c r="CS77" s="1314"/>
      <c r="CT77" s="1314"/>
      <c r="CU77" s="1314"/>
      <c r="CV77" s="1314">
        <v>13.5</v>
      </c>
      <c r="CW77" s="1314"/>
      <c r="CX77" s="1314"/>
      <c r="CY77" s="1314"/>
      <c r="CZ77" s="1314"/>
      <c r="DA77" s="1314"/>
      <c r="DB77" s="1314"/>
      <c r="DC77" s="1314"/>
    </row>
    <row r="78" spans="2:107" x14ac:dyDescent="0.15">
      <c r="B78" s="397"/>
      <c r="G78" s="1320"/>
      <c r="H78" s="1320"/>
      <c r="I78" s="1320"/>
      <c r="J78" s="1320"/>
      <c r="K78" s="1318"/>
      <c r="L78" s="1318"/>
      <c r="M78" s="1318"/>
      <c r="N78" s="1318"/>
      <c r="AN78" s="1319"/>
      <c r="AO78" s="1319"/>
      <c r="AP78" s="1319"/>
      <c r="AQ78" s="1319"/>
      <c r="AR78" s="1319"/>
      <c r="AS78" s="1319"/>
      <c r="AT78" s="1319"/>
      <c r="AU78" s="1319"/>
      <c r="AV78" s="1319"/>
      <c r="AW78" s="1319"/>
      <c r="AX78" s="1319"/>
      <c r="AY78" s="1319"/>
      <c r="AZ78" s="1319"/>
      <c r="BA78" s="1319"/>
      <c r="BB78" s="1317"/>
      <c r="BC78" s="1317"/>
      <c r="BD78" s="1317"/>
      <c r="BE78" s="1317"/>
      <c r="BF78" s="1317"/>
      <c r="BG78" s="1317"/>
      <c r="BH78" s="1317"/>
      <c r="BI78" s="1317"/>
      <c r="BJ78" s="1317"/>
      <c r="BK78" s="1317"/>
      <c r="BL78" s="1317"/>
      <c r="BM78" s="1317"/>
      <c r="BN78" s="1317"/>
      <c r="BO78" s="1317"/>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x14ac:dyDescent="0.15">
      <c r="B79" s="397"/>
      <c r="G79" s="1320"/>
      <c r="H79" s="1320"/>
      <c r="I79" s="1315"/>
      <c r="J79" s="1315"/>
      <c r="K79" s="1316"/>
      <c r="L79" s="1316"/>
      <c r="M79" s="1316"/>
      <c r="N79" s="1316"/>
      <c r="AN79" s="1319"/>
      <c r="AO79" s="1319"/>
      <c r="AP79" s="1319"/>
      <c r="AQ79" s="1319"/>
      <c r="AR79" s="1319"/>
      <c r="AS79" s="1319"/>
      <c r="AT79" s="1319"/>
      <c r="AU79" s="1319"/>
      <c r="AV79" s="1319"/>
      <c r="AW79" s="1319"/>
      <c r="AX79" s="1319"/>
      <c r="AY79" s="1319"/>
      <c r="AZ79" s="1319"/>
      <c r="BA79" s="1319"/>
      <c r="BB79" s="1317" t="s">
        <v>628</v>
      </c>
      <c r="BC79" s="1317"/>
      <c r="BD79" s="1317"/>
      <c r="BE79" s="1317"/>
      <c r="BF79" s="1317"/>
      <c r="BG79" s="1317"/>
      <c r="BH79" s="1317"/>
      <c r="BI79" s="1317"/>
      <c r="BJ79" s="1317"/>
      <c r="BK79" s="1317"/>
      <c r="BL79" s="1317"/>
      <c r="BM79" s="1317"/>
      <c r="BN79" s="1317"/>
      <c r="BO79" s="1317"/>
      <c r="BP79" s="1314">
        <v>9.1</v>
      </c>
      <c r="BQ79" s="1314"/>
      <c r="BR79" s="1314"/>
      <c r="BS79" s="1314"/>
      <c r="BT79" s="1314"/>
      <c r="BU79" s="1314"/>
      <c r="BV79" s="1314"/>
      <c r="BW79" s="1314"/>
      <c r="BX79" s="1314">
        <v>8.9</v>
      </c>
      <c r="BY79" s="1314"/>
      <c r="BZ79" s="1314"/>
      <c r="CA79" s="1314"/>
      <c r="CB79" s="1314"/>
      <c r="CC79" s="1314"/>
      <c r="CD79" s="1314"/>
      <c r="CE79" s="1314"/>
      <c r="CF79" s="1314">
        <v>8.9</v>
      </c>
      <c r="CG79" s="1314"/>
      <c r="CH79" s="1314"/>
      <c r="CI79" s="1314"/>
      <c r="CJ79" s="1314"/>
      <c r="CK79" s="1314"/>
      <c r="CL79" s="1314"/>
      <c r="CM79" s="1314"/>
      <c r="CN79" s="1314">
        <v>8.8000000000000007</v>
      </c>
      <c r="CO79" s="1314"/>
      <c r="CP79" s="1314"/>
      <c r="CQ79" s="1314"/>
      <c r="CR79" s="1314"/>
      <c r="CS79" s="1314"/>
      <c r="CT79" s="1314"/>
      <c r="CU79" s="1314"/>
      <c r="CV79" s="1314">
        <v>8.3000000000000007</v>
      </c>
      <c r="CW79" s="1314"/>
      <c r="CX79" s="1314"/>
      <c r="CY79" s="1314"/>
      <c r="CZ79" s="1314"/>
      <c r="DA79" s="1314"/>
      <c r="DB79" s="1314"/>
      <c r="DC79" s="1314"/>
    </row>
    <row r="80" spans="2:107" x14ac:dyDescent="0.15">
      <c r="B80" s="397"/>
      <c r="G80" s="1320"/>
      <c r="H80" s="1320"/>
      <c r="I80" s="1315"/>
      <c r="J80" s="1315"/>
      <c r="K80" s="1316"/>
      <c r="L80" s="1316"/>
      <c r="M80" s="1316"/>
      <c r="N80" s="1316"/>
      <c r="AN80" s="1319"/>
      <c r="AO80" s="1319"/>
      <c r="AP80" s="1319"/>
      <c r="AQ80" s="1319"/>
      <c r="AR80" s="1319"/>
      <c r="AS80" s="1319"/>
      <c r="AT80" s="1319"/>
      <c r="AU80" s="1319"/>
      <c r="AV80" s="1319"/>
      <c r="AW80" s="1319"/>
      <c r="AX80" s="1319"/>
      <c r="AY80" s="1319"/>
      <c r="AZ80" s="1319"/>
      <c r="BA80" s="1319"/>
      <c r="BB80" s="1317"/>
      <c r="BC80" s="1317"/>
      <c r="BD80" s="1317"/>
      <c r="BE80" s="1317"/>
      <c r="BF80" s="1317"/>
      <c r="BG80" s="1317"/>
      <c r="BH80" s="1317"/>
      <c r="BI80" s="1317"/>
      <c r="BJ80" s="1317"/>
      <c r="BK80" s="1317"/>
      <c r="BL80" s="1317"/>
      <c r="BM80" s="1317"/>
      <c r="BN80" s="1317"/>
      <c r="BO80" s="1317"/>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ZyJVP0ssQsgv1HV+VWq5PCMO8j7bdtryy/DBX2PIKhp5+zS4+0juWIvq4cn/TW2sOiZlpT+jhCXcpp+qcUaa1A==" saltValue="YxxF/e5jZMHgt7DG54c0J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7" zoomScale="50" zoomScaleNormal="50" zoomScaleSheetLayoutView="70" workbookViewId="0">
      <selection activeCell="BZ85" sqref="BZ85"/>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521</v>
      </c>
    </row>
  </sheetData>
  <sheetProtection algorithmName="SHA-512" hashValue="mXrexGsx6vUjApONzpCCC/hEd3q79LQWe90Z/BFzcw2hsJIxPkImITyZzWz26qqysdTVWDqkQDybJGrkaMVmXw==" saltValue="Sszq2p6uWNgN5vqVS0UOK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3" zoomScale="50" zoomScaleNormal="50" zoomScaleSheetLayoutView="55" workbookViewId="0">
      <selection activeCell="BZ85" sqref="BZ85"/>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521</v>
      </c>
    </row>
  </sheetData>
  <sheetProtection algorithmName="SHA-512" hashValue="nbsKyM87TcFeCjNcypcejK/9mE4zizlbU60cj2GRLgutjYa6OGbWbIV0d8xkDAhjnGmumlcMLk6xG0Ow9Hz31w==" saltValue="X7Mpsga/W+L3Q6S2JpZL0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571</v>
      </c>
      <c r="G2" s="157"/>
      <c r="H2" s="158"/>
    </row>
    <row r="3" spans="1:8" x14ac:dyDescent="0.15">
      <c r="A3" s="154" t="s">
        <v>564</v>
      </c>
      <c r="B3" s="159"/>
      <c r="C3" s="160"/>
      <c r="D3" s="161">
        <v>81245</v>
      </c>
      <c r="E3" s="162"/>
      <c r="F3" s="163">
        <v>115123</v>
      </c>
      <c r="G3" s="164"/>
      <c r="H3" s="165"/>
    </row>
    <row r="4" spans="1:8" x14ac:dyDescent="0.15">
      <c r="A4" s="166"/>
      <c r="B4" s="167"/>
      <c r="C4" s="168"/>
      <c r="D4" s="169">
        <v>63351</v>
      </c>
      <c r="E4" s="170"/>
      <c r="F4" s="171">
        <v>46026</v>
      </c>
      <c r="G4" s="172"/>
      <c r="H4" s="173"/>
    </row>
    <row r="5" spans="1:8" x14ac:dyDescent="0.15">
      <c r="A5" s="154" t="s">
        <v>566</v>
      </c>
      <c r="B5" s="159"/>
      <c r="C5" s="160"/>
      <c r="D5" s="161">
        <v>111073</v>
      </c>
      <c r="E5" s="162"/>
      <c r="F5" s="163">
        <v>98899</v>
      </c>
      <c r="G5" s="164"/>
      <c r="H5" s="165"/>
    </row>
    <row r="6" spans="1:8" x14ac:dyDescent="0.15">
      <c r="A6" s="166"/>
      <c r="B6" s="167"/>
      <c r="C6" s="168"/>
      <c r="D6" s="169">
        <v>78750</v>
      </c>
      <c r="E6" s="170"/>
      <c r="F6" s="171">
        <v>43734</v>
      </c>
      <c r="G6" s="172"/>
      <c r="H6" s="173"/>
    </row>
    <row r="7" spans="1:8" x14ac:dyDescent="0.15">
      <c r="A7" s="154" t="s">
        <v>567</v>
      </c>
      <c r="B7" s="159"/>
      <c r="C7" s="160"/>
      <c r="D7" s="161">
        <v>53578</v>
      </c>
      <c r="E7" s="162"/>
      <c r="F7" s="163">
        <v>96462</v>
      </c>
      <c r="G7" s="164"/>
      <c r="H7" s="165"/>
    </row>
    <row r="8" spans="1:8" x14ac:dyDescent="0.15">
      <c r="A8" s="166"/>
      <c r="B8" s="167"/>
      <c r="C8" s="168"/>
      <c r="D8" s="169">
        <v>27905</v>
      </c>
      <c r="E8" s="170"/>
      <c r="F8" s="171">
        <v>39886</v>
      </c>
      <c r="G8" s="172"/>
      <c r="H8" s="173"/>
    </row>
    <row r="9" spans="1:8" x14ac:dyDescent="0.15">
      <c r="A9" s="154" t="s">
        <v>568</v>
      </c>
      <c r="B9" s="159"/>
      <c r="C9" s="160"/>
      <c r="D9" s="161">
        <v>53174</v>
      </c>
      <c r="E9" s="162"/>
      <c r="F9" s="163">
        <v>83103</v>
      </c>
      <c r="G9" s="164"/>
      <c r="H9" s="165"/>
    </row>
    <row r="10" spans="1:8" x14ac:dyDescent="0.15">
      <c r="A10" s="166"/>
      <c r="B10" s="167"/>
      <c r="C10" s="168"/>
      <c r="D10" s="169">
        <v>24204</v>
      </c>
      <c r="E10" s="170"/>
      <c r="F10" s="171">
        <v>41378</v>
      </c>
      <c r="G10" s="172"/>
      <c r="H10" s="173"/>
    </row>
    <row r="11" spans="1:8" x14ac:dyDescent="0.15">
      <c r="A11" s="154" t="s">
        <v>569</v>
      </c>
      <c r="B11" s="159"/>
      <c r="C11" s="160"/>
      <c r="D11" s="161">
        <v>53643</v>
      </c>
      <c r="E11" s="162"/>
      <c r="F11" s="163">
        <v>84459</v>
      </c>
      <c r="G11" s="164"/>
      <c r="H11" s="165"/>
    </row>
    <row r="12" spans="1:8" x14ac:dyDescent="0.15">
      <c r="A12" s="166"/>
      <c r="B12" s="167"/>
      <c r="C12" s="174"/>
      <c r="D12" s="169">
        <v>45956</v>
      </c>
      <c r="E12" s="170"/>
      <c r="F12" s="171">
        <v>47314</v>
      </c>
      <c r="G12" s="172"/>
      <c r="H12" s="173"/>
    </row>
    <row r="13" spans="1:8" x14ac:dyDescent="0.15">
      <c r="A13" s="154"/>
      <c r="B13" s="159"/>
      <c r="C13" s="175"/>
      <c r="D13" s="176">
        <v>70543</v>
      </c>
      <c r="E13" s="177"/>
      <c r="F13" s="178">
        <v>95609</v>
      </c>
      <c r="G13" s="179"/>
      <c r="H13" s="165"/>
    </row>
    <row r="14" spans="1:8" x14ac:dyDescent="0.15">
      <c r="A14" s="166"/>
      <c r="B14" s="167"/>
      <c r="C14" s="168"/>
      <c r="D14" s="169">
        <v>48033</v>
      </c>
      <c r="E14" s="170"/>
      <c r="F14" s="171">
        <v>43668</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8.64</v>
      </c>
      <c r="C19" s="180">
        <f>ROUND(VALUE(SUBSTITUTE(実質収支比率等に係る経年分析!G$48,"▲","-")),2)</f>
        <v>9.58</v>
      </c>
      <c r="D19" s="180">
        <f>ROUND(VALUE(SUBSTITUTE(実質収支比率等に係る経年分析!H$48,"▲","-")),2)</f>
        <v>7.72</v>
      </c>
      <c r="E19" s="180">
        <f>ROUND(VALUE(SUBSTITUTE(実質収支比率等に係る経年分析!I$48,"▲","-")),2)</f>
        <v>7.36</v>
      </c>
      <c r="F19" s="180">
        <f>ROUND(VALUE(SUBSTITUTE(実質収支比率等に係る経年分析!J$48,"▲","-")),2)</f>
        <v>10.5</v>
      </c>
    </row>
    <row r="20" spans="1:11" x14ac:dyDescent="0.15">
      <c r="A20" s="180" t="s">
        <v>55</v>
      </c>
      <c r="B20" s="180">
        <f>ROUND(VALUE(SUBSTITUTE(実質収支比率等に係る経年分析!F$47,"▲","-")),2)</f>
        <v>53.52</v>
      </c>
      <c r="C20" s="180">
        <f>ROUND(VALUE(SUBSTITUTE(実質収支比率等に係る経年分析!G$47,"▲","-")),2)</f>
        <v>52.7</v>
      </c>
      <c r="D20" s="180">
        <f>ROUND(VALUE(SUBSTITUTE(実質収支比率等に係る経年分析!H$47,"▲","-")),2)</f>
        <v>51.46</v>
      </c>
      <c r="E20" s="180">
        <f>ROUND(VALUE(SUBSTITUTE(実質収支比率等に係る経年分析!I$47,"▲","-")),2)</f>
        <v>51.11</v>
      </c>
      <c r="F20" s="180">
        <f>ROUND(VALUE(SUBSTITUTE(実質収支比率等に係る経年分析!J$47,"▲","-")),2)</f>
        <v>47.62</v>
      </c>
    </row>
    <row r="21" spans="1:11" x14ac:dyDescent="0.15">
      <c r="A21" s="180" t="s">
        <v>56</v>
      </c>
      <c r="B21" s="180">
        <f>IF(ISNUMBER(VALUE(SUBSTITUTE(実質収支比率等に係る経年分析!F$49,"▲","-"))),ROUND(VALUE(SUBSTITUTE(実質収支比率等に係る経年分析!F$49,"▲","-")),2),NA())</f>
        <v>-0.7</v>
      </c>
      <c r="C21" s="180">
        <f>IF(ISNUMBER(VALUE(SUBSTITUTE(実質収支比率等に係る経年分析!G$49,"▲","-"))),ROUND(VALUE(SUBSTITUTE(実質収支比率等に係る経年分析!G$49,"▲","-")),2),NA())</f>
        <v>1.1100000000000001</v>
      </c>
      <c r="D21" s="180">
        <f>IF(ISNUMBER(VALUE(SUBSTITUTE(実質収支比率等に係る経年分析!H$49,"▲","-"))),ROUND(VALUE(SUBSTITUTE(実質収支比率等に係る経年分析!H$49,"▲","-")),2),NA())</f>
        <v>-1.59</v>
      </c>
      <c r="E21" s="180">
        <f>IF(ISNUMBER(VALUE(SUBSTITUTE(実質収支比率等に係る経年分析!I$49,"▲","-"))),ROUND(VALUE(SUBSTITUTE(実質収支比率等に係る経年分析!I$49,"▲","-")),2),NA())</f>
        <v>-0.26</v>
      </c>
      <c r="F21" s="180">
        <f>IF(ISNUMBER(VALUE(SUBSTITUTE(実質収支比率等に係る経年分析!J$49,"▲","-"))),ROUND(VALUE(SUBSTITUTE(実質収支比率等に係る経年分析!J$49,"▲","-")),2),NA())</f>
        <v>3.69</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v>
      </c>
    </row>
    <row r="33" spans="1:16" x14ac:dyDescent="0.15">
      <c r="A33" s="181" t="str">
        <f>IF(連結実質赤字比率に係る赤字・黒字の構成分析!C$37="",NA(),連結実質赤字比率に係る赤字・黒字の構成分析!C$37)</f>
        <v>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18.38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18.21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19.059999999999999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17.559999999999999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0.65</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1.1499999999999999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8.64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9.58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7.72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7.35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10.49</v>
      </c>
    </row>
    <row r="36" spans="1:16" x14ac:dyDescent="0.15">
      <c r="A36" s="181" t="str">
        <f>IF(連結実質赤字比率に係る赤字・黒字の構成分析!C$34="",NA(),連結実質赤字比率に係る赤字・黒字の構成分析!C$34)</f>
        <v>下水道事業会計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0.72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0.98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0.63</v>
      </c>
      <c r="H36" s="181">
        <f>IF(ROUND(VALUE(SUBSTITUTE(連結実質赤字比率に係る赤字・黒字の構成分析!I$34,"▲", "-")), 2) &lt; 0, ABS(ROUND(VALUE(SUBSTITUTE(連結実質赤字比率に係る赤字・黒字の構成分析!I$34,"▲", "-")), 2)), NA())</f>
        <v>0.31</v>
      </c>
      <c r="I36" s="181" t="e">
        <f>IF(ROUND(VALUE(SUBSTITUTE(連結実質赤字比率に係る赤字・黒字の構成分析!I$34,"▲", "-")), 2) &gt;= 0, ABS(ROUND(VALUE(SUBSTITUTE(連結実質赤字比率に係る赤字・黒字の構成分析!I$34,"▲", "-")), 2)), NA())</f>
        <v>#N/A</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16.98</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608</v>
      </c>
      <c r="E42" s="182"/>
      <c r="F42" s="182"/>
      <c r="G42" s="182">
        <f>'実質公債費比率（分子）の構造'!L$52</f>
        <v>590</v>
      </c>
      <c r="H42" s="182"/>
      <c r="I42" s="182"/>
      <c r="J42" s="182">
        <f>'実質公債費比率（分子）の構造'!M$52</f>
        <v>603</v>
      </c>
      <c r="K42" s="182"/>
      <c r="L42" s="182"/>
      <c r="M42" s="182">
        <f>'実質公債費比率（分子）の構造'!N$52</f>
        <v>612</v>
      </c>
      <c r="N42" s="182"/>
      <c r="O42" s="182"/>
      <c r="P42" s="182">
        <f>'実質公債費比率（分子）の構造'!O$52</f>
        <v>594</v>
      </c>
    </row>
    <row r="43" spans="1:16" x14ac:dyDescent="0.15">
      <c r="A43" s="182" t="s">
        <v>64</v>
      </c>
      <c r="B43" s="182" t="str">
        <f>'実質公債費比率（分子）の構造'!K$51</f>
        <v>-</v>
      </c>
      <c r="C43" s="182"/>
      <c r="D43" s="182"/>
      <c r="E43" s="182" t="str">
        <f>'実質公債費比率（分子）の構造'!L$51</f>
        <v>-</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4</v>
      </c>
      <c r="C44" s="182"/>
      <c r="D44" s="182"/>
      <c r="E44" s="182">
        <f>'実質公債費比率（分子）の構造'!L$50</f>
        <v>4</v>
      </c>
      <c r="F44" s="182"/>
      <c r="G44" s="182"/>
      <c r="H44" s="182">
        <f>'実質公債費比率（分子）の構造'!M$50</f>
        <v>4</v>
      </c>
      <c r="I44" s="182"/>
      <c r="J44" s="182"/>
      <c r="K44" s="182">
        <f>'実質公債費比率（分子）の構造'!N$50</f>
        <v>1</v>
      </c>
      <c r="L44" s="182"/>
      <c r="M44" s="182"/>
      <c r="N44" s="182" t="str">
        <f>'実質公債費比率（分子）の構造'!O$50</f>
        <v>-</v>
      </c>
      <c r="O44" s="182"/>
      <c r="P44" s="182"/>
    </row>
    <row r="45" spans="1:16" x14ac:dyDescent="0.15">
      <c r="A45" s="182" t="s">
        <v>66</v>
      </c>
      <c r="B45" s="182">
        <f>'実質公債費比率（分子）の構造'!K$49</f>
        <v>97</v>
      </c>
      <c r="C45" s="182"/>
      <c r="D45" s="182"/>
      <c r="E45" s="182">
        <f>'実質公債費比率（分子）の構造'!L$49</f>
        <v>118</v>
      </c>
      <c r="F45" s="182"/>
      <c r="G45" s="182"/>
      <c r="H45" s="182">
        <f>'実質公債費比率（分子）の構造'!M$49</f>
        <v>130</v>
      </c>
      <c r="I45" s="182"/>
      <c r="J45" s="182"/>
      <c r="K45" s="182">
        <f>'実質公債費比率（分子）の構造'!N$49</f>
        <v>96</v>
      </c>
      <c r="L45" s="182"/>
      <c r="M45" s="182"/>
      <c r="N45" s="182">
        <f>'実質公債費比率（分子）の構造'!O$49</f>
        <v>85</v>
      </c>
      <c r="O45" s="182"/>
      <c r="P45" s="182"/>
    </row>
    <row r="46" spans="1:16" x14ac:dyDescent="0.15">
      <c r="A46" s="182" t="s">
        <v>67</v>
      </c>
      <c r="B46" s="182">
        <f>'実質公債費比率（分子）の構造'!K$48</f>
        <v>284</v>
      </c>
      <c r="C46" s="182"/>
      <c r="D46" s="182"/>
      <c r="E46" s="182">
        <f>'実質公債費比率（分子）の構造'!L$48</f>
        <v>297</v>
      </c>
      <c r="F46" s="182"/>
      <c r="G46" s="182"/>
      <c r="H46" s="182">
        <f>'実質公債費比率（分子）の構造'!M$48</f>
        <v>268</v>
      </c>
      <c r="I46" s="182"/>
      <c r="J46" s="182"/>
      <c r="K46" s="182">
        <f>'実質公債費比率（分子）の構造'!N$48</f>
        <v>271</v>
      </c>
      <c r="L46" s="182"/>
      <c r="M46" s="182"/>
      <c r="N46" s="182">
        <f>'実質公債費比率（分子）の構造'!O$48</f>
        <v>328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394</v>
      </c>
      <c r="C49" s="182"/>
      <c r="D49" s="182"/>
      <c r="E49" s="182">
        <f>'実質公債費比率（分子）の構造'!L$45</f>
        <v>412</v>
      </c>
      <c r="F49" s="182"/>
      <c r="G49" s="182"/>
      <c r="H49" s="182">
        <f>'実質公債費比率（分子）の構造'!M$45</f>
        <v>457</v>
      </c>
      <c r="I49" s="182"/>
      <c r="J49" s="182"/>
      <c r="K49" s="182">
        <f>'実質公債費比率（分子）の構造'!N$45</f>
        <v>458</v>
      </c>
      <c r="L49" s="182"/>
      <c r="M49" s="182"/>
      <c r="N49" s="182">
        <f>'実質公債費比率（分子）の構造'!O$45</f>
        <v>438</v>
      </c>
      <c r="O49" s="182"/>
      <c r="P49" s="182"/>
    </row>
    <row r="50" spans="1:16" x14ac:dyDescent="0.15">
      <c r="A50" s="182" t="s">
        <v>71</v>
      </c>
      <c r="B50" s="182" t="e">
        <f>NA()</f>
        <v>#N/A</v>
      </c>
      <c r="C50" s="182">
        <f>IF(ISNUMBER('実質公債費比率（分子）の構造'!K$53),'実質公債費比率（分子）の構造'!K$53,NA())</f>
        <v>171</v>
      </c>
      <c r="D50" s="182" t="e">
        <f>NA()</f>
        <v>#N/A</v>
      </c>
      <c r="E50" s="182" t="e">
        <f>NA()</f>
        <v>#N/A</v>
      </c>
      <c r="F50" s="182">
        <f>IF(ISNUMBER('実質公債費比率（分子）の構造'!L$53),'実質公債費比率（分子）の構造'!L$53,NA())</f>
        <v>241</v>
      </c>
      <c r="G50" s="182" t="e">
        <f>NA()</f>
        <v>#N/A</v>
      </c>
      <c r="H50" s="182" t="e">
        <f>NA()</f>
        <v>#N/A</v>
      </c>
      <c r="I50" s="182">
        <f>IF(ISNUMBER('実質公債費比率（分子）の構造'!M$53),'実質公債費比率（分子）の構造'!M$53,NA())</f>
        <v>256</v>
      </c>
      <c r="J50" s="182" t="e">
        <f>NA()</f>
        <v>#N/A</v>
      </c>
      <c r="K50" s="182" t="e">
        <f>NA()</f>
        <v>#N/A</v>
      </c>
      <c r="L50" s="182">
        <f>IF(ISNUMBER('実質公債費比率（分子）の構造'!N$53),'実質公債費比率（分子）の構造'!N$53,NA())</f>
        <v>214</v>
      </c>
      <c r="M50" s="182" t="e">
        <f>NA()</f>
        <v>#N/A</v>
      </c>
      <c r="N50" s="182" t="e">
        <f>NA()</f>
        <v>#N/A</v>
      </c>
      <c r="O50" s="182">
        <f>IF(ISNUMBER('実質公債費比率（分子）の構造'!O$53),'実質公債費比率（分子）の構造'!O$53,NA())</f>
        <v>257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6928</v>
      </c>
      <c r="E56" s="181"/>
      <c r="F56" s="181"/>
      <c r="G56" s="181">
        <f>'将来負担比率（分子）の構造'!J$52</f>
        <v>6859</v>
      </c>
      <c r="H56" s="181"/>
      <c r="I56" s="181"/>
      <c r="J56" s="181">
        <f>'将来負担比率（分子）の構造'!K$52</f>
        <v>7056</v>
      </c>
      <c r="K56" s="181"/>
      <c r="L56" s="181"/>
      <c r="M56" s="181">
        <f>'将来負担比率（分子）の構造'!L$52</f>
        <v>6795</v>
      </c>
      <c r="N56" s="181"/>
      <c r="O56" s="181"/>
      <c r="P56" s="181">
        <f>'将来負担比率（分子）の構造'!M$52</f>
        <v>6693</v>
      </c>
    </row>
    <row r="57" spans="1:16" x14ac:dyDescent="0.15">
      <c r="A57" s="181" t="s">
        <v>42</v>
      </c>
      <c r="B57" s="181"/>
      <c r="C57" s="181"/>
      <c r="D57" s="181" t="str">
        <f>'将来負担比率（分子）の構造'!I$51</f>
        <v>-</v>
      </c>
      <c r="E57" s="181"/>
      <c r="F57" s="181"/>
      <c r="G57" s="181">
        <f>'将来負担比率（分子）の構造'!J$51</f>
        <v>21</v>
      </c>
      <c r="H57" s="181"/>
      <c r="I57" s="181"/>
      <c r="J57" s="181">
        <f>'将来負担比率（分子）の構造'!K$51</f>
        <v>21</v>
      </c>
      <c r="K57" s="181"/>
      <c r="L57" s="181"/>
      <c r="M57" s="181">
        <f>'将来負担比率（分子）の構造'!L$51</f>
        <v>21</v>
      </c>
      <c r="N57" s="181"/>
      <c r="O57" s="181"/>
      <c r="P57" s="181">
        <f>'将来負担比率（分子）の構造'!M$51</f>
        <v>18</v>
      </c>
    </row>
    <row r="58" spans="1:16" x14ac:dyDescent="0.15">
      <c r="A58" s="181" t="s">
        <v>41</v>
      </c>
      <c r="B58" s="181"/>
      <c r="C58" s="181"/>
      <c r="D58" s="181">
        <f>'将来負担比率（分子）の構造'!I$50</f>
        <v>2918</v>
      </c>
      <c r="E58" s="181"/>
      <c r="F58" s="181"/>
      <c r="G58" s="181">
        <f>'将来負担比率（分子）の構造'!J$50</f>
        <v>2914</v>
      </c>
      <c r="H58" s="181"/>
      <c r="I58" s="181"/>
      <c r="J58" s="181">
        <f>'将来負担比率（分子）の構造'!K$50</f>
        <v>3023</v>
      </c>
      <c r="K58" s="181"/>
      <c r="L58" s="181"/>
      <c r="M58" s="181">
        <f>'将来負担比率（分子）の構造'!L$50</f>
        <v>3110</v>
      </c>
      <c r="N58" s="181"/>
      <c r="O58" s="181"/>
      <c r="P58" s="181">
        <f>'将来負担比率（分子）の構造'!M$50</f>
        <v>3111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296</v>
      </c>
      <c r="C61" s="181"/>
      <c r="D61" s="181"/>
      <c r="E61" s="181">
        <f>'将来負担比率（分子）の構造'!J$46</f>
        <v>530</v>
      </c>
      <c r="F61" s="181"/>
      <c r="G61" s="181"/>
      <c r="H61" s="181">
        <f>'将来負担比率（分子）の構造'!K$46</f>
        <v>700</v>
      </c>
      <c r="I61" s="181"/>
      <c r="J61" s="181"/>
      <c r="K61" s="181">
        <f>'将来負担比率（分子）の構造'!L$46</f>
        <v>691</v>
      </c>
      <c r="L61" s="181"/>
      <c r="M61" s="181"/>
      <c r="N61" s="181">
        <f>'将来負担比率（分子）の構造'!M$46</f>
        <v>613</v>
      </c>
      <c r="O61" s="181"/>
      <c r="P61" s="181"/>
    </row>
    <row r="62" spans="1:16" x14ac:dyDescent="0.15">
      <c r="A62" s="181" t="s">
        <v>35</v>
      </c>
      <c r="B62" s="181">
        <f>'将来負担比率（分子）の構造'!I$45</f>
        <v>794</v>
      </c>
      <c r="C62" s="181"/>
      <c r="D62" s="181"/>
      <c r="E62" s="181">
        <f>'将来負担比率（分子）の構造'!J$45</f>
        <v>767</v>
      </c>
      <c r="F62" s="181"/>
      <c r="G62" s="181"/>
      <c r="H62" s="181">
        <f>'将来負担比率（分子）の構造'!K$45</f>
        <v>704</v>
      </c>
      <c r="I62" s="181"/>
      <c r="J62" s="181"/>
      <c r="K62" s="181">
        <f>'将来負担比率（分子）の構造'!L$45</f>
        <v>765</v>
      </c>
      <c r="L62" s="181"/>
      <c r="M62" s="181"/>
      <c r="N62" s="181">
        <f>'将来負担比率（分子）の構造'!M$45</f>
        <v>662</v>
      </c>
      <c r="O62" s="181"/>
      <c r="P62" s="181"/>
    </row>
    <row r="63" spans="1:16" x14ac:dyDescent="0.15">
      <c r="A63" s="181" t="s">
        <v>34</v>
      </c>
      <c r="B63" s="181">
        <f>'将来負担比率（分子）の構造'!I$44</f>
        <v>558</v>
      </c>
      <c r="C63" s="181"/>
      <c r="D63" s="181"/>
      <c r="E63" s="181">
        <f>'将来負担比率（分子）の構造'!J$44</f>
        <v>589</v>
      </c>
      <c r="F63" s="181"/>
      <c r="G63" s="181"/>
      <c r="H63" s="181">
        <f>'将来負担比率（分子）の構造'!K$44</f>
        <v>883</v>
      </c>
      <c r="I63" s="181"/>
      <c r="J63" s="181"/>
      <c r="K63" s="181">
        <f>'将来負担比率（分子）の構造'!L$44</f>
        <v>836</v>
      </c>
      <c r="L63" s="181"/>
      <c r="M63" s="181"/>
      <c r="N63" s="181">
        <f>'将来負担比率（分子）の構造'!M$44</f>
        <v>823</v>
      </c>
      <c r="O63" s="181"/>
      <c r="P63" s="181"/>
    </row>
    <row r="64" spans="1:16" x14ac:dyDescent="0.15">
      <c r="A64" s="181" t="s">
        <v>33</v>
      </c>
      <c r="B64" s="181">
        <f>'将来負担比率（分子）の構造'!I$43</f>
        <v>3272</v>
      </c>
      <c r="C64" s="181"/>
      <c r="D64" s="181"/>
      <c r="E64" s="181">
        <f>'将来負担比率（分子）の構造'!J$43</f>
        <v>3153</v>
      </c>
      <c r="F64" s="181"/>
      <c r="G64" s="181"/>
      <c r="H64" s="181">
        <f>'将来負担比率（分子）の構造'!K$43</f>
        <v>2898</v>
      </c>
      <c r="I64" s="181"/>
      <c r="J64" s="181"/>
      <c r="K64" s="181">
        <f>'将来負担比率（分子）の構造'!L$43</f>
        <v>2640</v>
      </c>
      <c r="L64" s="181"/>
      <c r="M64" s="181"/>
      <c r="N64" s="181">
        <f>'将来負担比率（分子）の構造'!M$43</f>
        <v>2507</v>
      </c>
      <c r="O64" s="181"/>
      <c r="P64" s="181"/>
    </row>
    <row r="65" spans="1:16" x14ac:dyDescent="0.15">
      <c r="A65" s="181" t="s">
        <v>32</v>
      </c>
      <c r="B65" s="181">
        <f>'将来負担比率（分子）の構造'!I$42</f>
        <v>13</v>
      </c>
      <c r="C65" s="181"/>
      <c r="D65" s="181"/>
      <c r="E65" s="181">
        <f>'将来負担比率（分子）の構造'!J$42</f>
        <v>9</v>
      </c>
      <c r="F65" s="181"/>
      <c r="G65" s="181"/>
      <c r="H65" s="181">
        <f>'将来負担比率（分子）の構造'!K$42</f>
        <v>7</v>
      </c>
      <c r="I65" s="181"/>
      <c r="J65" s="181"/>
      <c r="K65" s="181">
        <f>'将来負担比率（分子）の構造'!L$42</f>
        <v>1</v>
      </c>
      <c r="L65" s="181"/>
      <c r="M65" s="181"/>
      <c r="N65" s="181" t="str">
        <f>'将来負担比率（分子）の構造'!M$42</f>
        <v>-</v>
      </c>
      <c r="O65" s="181"/>
      <c r="P65" s="181"/>
    </row>
    <row r="66" spans="1:16" x14ac:dyDescent="0.15">
      <c r="A66" s="181" t="s">
        <v>31</v>
      </c>
      <c r="B66" s="181">
        <f>'将来負担比率（分子）の構造'!I$41</f>
        <v>4844</v>
      </c>
      <c r="C66" s="181"/>
      <c r="D66" s="181"/>
      <c r="E66" s="181">
        <f>'将来負担比率（分子）の構造'!J$41</f>
        <v>5366</v>
      </c>
      <c r="F66" s="181"/>
      <c r="G66" s="181"/>
      <c r="H66" s="181">
        <f>'将来負担比率（分子）の構造'!K$41</f>
        <v>5404</v>
      </c>
      <c r="I66" s="181"/>
      <c r="J66" s="181"/>
      <c r="K66" s="181">
        <f>'将来負担比率（分子）の構造'!L$41</f>
        <v>5451</v>
      </c>
      <c r="L66" s="181"/>
      <c r="M66" s="181"/>
      <c r="N66" s="181">
        <f>'将来負担比率（分子）の構造'!M$41</f>
        <v>5555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619</v>
      </c>
      <c r="G67" s="181" t="e">
        <f>NA()</f>
        <v>#N/A</v>
      </c>
      <c r="H67" s="181" t="e">
        <f>NA()</f>
        <v>#N/A</v>
      </c>
      <c r="I67" s="181">
        <f>IF(ISNUMBER('将来負担比率（分子）の構造'!K$53), IF('将来負担比率（分子）の構造'!K$53 &lt; 0, 0, '将来負担比率（分子）の構造'!K$53), NA())</f>
        <v>497</v>
      </c>
      <c r="J67" s="181" t="e">
        <f>NA()</f>
        <v>#N/A</v>
      </c>
      <c r="K67" s="181" t="e">
        <f>NA()</f>
        <v>#N/A</v>
      </c>
      <c r="L67" s="181">
        <f>IF(ISNUMBER('将来負担比率（分子）の構造'!L$53), IF('将来負担比率（分子）の構造'!L$53 &lt; 0, 0, '将来負担比率（分子）の構造'!L$53), NA())</f>
        <v>458</v>
      </c>
      <c r="M67" s="181" t="e">
        <f>NA()</f>
        <v>#N/A</v>
      </c>
      <c r="N67" s="181" t="e">
        <f>NA()</f>
        <v>#N/A</v>
      </c>
      <c r="O67" s="181">
        <f>IF(ISNUMBER('将来負担比率（分子）の構造'!M$53), IF('将来負担比率（分子）の構造'!M$53 &lt; 0, 0, '将来負担比率（分子）の構造'!M$53), NA())</f>
        <v>336</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2162</v>
      </c>
      <c r="C72" s="185">
        <f>基金残高に係る経年分析!G55</f>
        <v>2164</v>
      </c>
      <c r="D72" s="185">
        <f>基金残高に係る経年分析!H55</f>
        <v>2166</v>
      </c>
    </row>
    <row r="73" spans="1:16" x14ac:dyDescent="0.15">
      <c r="A73" s="184" t="s">
        <v>78</v>
      </c>
      <c r="B73" s="185">
        <f>基金残高に係る経年分析!F56</f>
        <v>159</v>
      </c>
      <c r="C73" s="185">
        <f>基金残高に係る経年分析!G56</f>
        <v>159</v>
      </c>
      <c r="D73" s="185">
        <f>基金残高に係る経年分析!H56</f>
        <v>159</v>
      </c>
    </row>
    <row r="74" spans="1:16" x14ac:dyDescent="0.15">
      <c r="A74" s="184" t="s">
        <v>79</v>
      </c>
      <c r="B74" s="185">
        <f>基金残高に係る経年分析!F57</f>
        <v>581</v>
      </c>
      <c r="C74" s="185">
        <f>基金残高に係る経年分析!G57</f>
        <v>677</v>
      </c>
      <c r="D74" s="185">
        <f>基金残高に係る経年分析!H57</f>
        <v>676</v>
      </c>
    </row>
  </sheetData>
  <sheetProtection algorithmName="SHA-512" hashValue="XogXwJG/Iexb3LR+ResJ+3sddzd6vdJtBY730IBD7blKXt68ObxXb3jYgmrnuTAKmBrEZhODydLqA/ao0MUFLw==" saltValue="fDhBGU10TEukpZdupW2x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221</v>
      </c>
      <c r="DI1" s="662"/>
      <c r="DJ1" s="662"/>
      <c r="DK1" s="662"/>
      <c r="DL1" s="662"/>
      <c r="DM1" s="662"/>
      <c r="DN1" s="663"/>
      <c r="DO1" s="226"/>
      <c r="DP1" s="661" t="s">
        <v>222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223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224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227</v>
      </c>
      <c r="S4" s="665"/>
      <c r="T4" s="665"/>
      <c r="U4" s="665"/>
      <c r="V4" s="665"/>
      <c r="W4" s="665"/>
      <c r="X4" s="665"/>
      <c r="Y4" s="666"/>
      <c r="Z4" s="664" t="s">
        <v>228</v>
      </c>
      <c r="AA4" s="665"/>
      <c r="AB4" s="665"/>
      <c r="AC4" s="666"/>
      <c r="AD4" s="664" t="s">
        <v>229</v>
      </c>
      <c r="AE4" s="665"/>
      <c r="AF4" s="665"/>
      <c r="AG4" s="665"/>
      <c r="AH4" s="665"/>
      <c r="AI4" s="665"/>
      <c r="AJ4" s="665"/>
      <c r="AK4" s="666"/>
      <c r="AL4" s="664" t="s">
        <v>228</v>
      </c>
      <c r="AM4" s="665"/>
      <c r="AN4" s="665"/>
      <c r="AO4" s="666"/>
      <c r="AP4" s="670" t="s">
        <v>230</v>
      </c>
      <c r="AQ4" s="670"/>
      <c r="AR4" s="670"/>
      <c r="AS4" s="670"/>
      <c r="AT4" s="670"/>
      <c r="AU4" s="670"/>
      <c r="AV4" s="670"/>
      <c r="AW4" s="670"/>
      <c r="AX4" s="670"/>
      <c r="AY4" s="670"/>
      <c r="AZ4" s="670"/>
      <c r="BA4" s="670"/>
      <c r="BB4" s="670"/>
      <c r="BC4" s="670"/>
      <c r="BD4" s="670"/>
      <c r="BE4" s="670"/>
      <c r="BF4" s="670"/>
      <c r="BG4" s="670" t="s">
        <v>231</v>
      </c>
      <c r="BH4" s="670"/>
      <c r="BI4" s="670"/>
      <c r="BJ4" s="670"/>
      <c r="BK4" s="670"/>
      <c r="BL4" s="670"/>
      <c r="BM4" s="670"/>
      <c r="BN4" s="670"/>
      <c r="BO4" s="670" t="s">
        <v>228</v>
      </c>
      <c r="BP4" s="670"/>
      <c r="BQ4" s="670"/>
      <c r="BR4" s="670"/>
      <c r="BS4" s="670" t="s">
        <v>232</v>
      </c>
      <c r="BT4" s="670"/>
      <c r="BU4" s="670"/>
      <c r="BV4" s="670"/>
      <c r="BW4" s="670"/>
      <c r="BX4" s="670"/>
      <c r="BY4" s="670"/>
      <c r="BZ4" s="670"/>
      <c r="CA4" s="670"/>
      <c r="CB4" s="670"/>
      <c r="CD4" s="667" t="s">
        <v>233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234</v>
      </c>
      <c r="C5" s="672"/>
      <c r="D5" s="672"/>
      <c r="E5" s="672"/>
      <c r="F5" s="672"/>
      <c r="G5" s="672"/>
      <c r="H5" s="672"/>
      <c r="I5" s="672"/>
      <c r="J5" s="672"/>
      <c r="K5" s="672"/>
      <c r="L5" s="672"/>
      <c r="M5" s="672"/>
      <c r="N5" s="672"/>
      <c r="O5" s="672"/>
      <c r="P5" s="672"/>
      <c r="Q5" s="673"/>
      <c r="R5" s="674">
        <v>2155205</v>
      </c>
      <c r="S5" s="675"/>
      <c r="T5" s="675"/>
      <c r="U5" s="675"/>
      <c r="V5" s="675"/>
      <c r="W5" s="675"/>
      <c r="X5" s="675"/>
      <c r="Y5" s="676"/>
      <c r="Z5" s="677">
        <v>25.1</v>
      </c>
      <c r="AA5" s="677"/>
      <c r="AB5" s="677"/>
      <c r="AC5" s="677"/>
      <c r="AD5" s="678">
        <v>2155205</v>
      </c>
      <c r="AE5" s="678"/>
      <c r="AF5" s="678"/>
      <c r="AG5" s="678"/>
      <c r="AH5" s="678"/>
      <c r="AI5" s="678"/>
      <c r="AJ5" s="678"/>
      <c r="AK5" s="678"/>
      <c r="AL5" s="679">
        <v>49.8</v>
      </c>
      <c r="AM5" s="680"/>
      <c r="AN5" s="680"/>
      <c r="AO5" s="681"/>
      <c r="AP5" s="671" t="s">
        <v>235</v>
      </c>
      <c r="AQ5" s="672"/>
      <c r="AR5" s="672"/>
      <c r="AS5" s="672"/>
      <c r="AT5" s="672"/>
      <c r="AU5" s="672"/>
      <c r="AV5" s="672"/>
      <c r="AW5" s="672"/>
      <c r="AX5" s="672"/>
      <c r="AY5" s="672"/>
      <c r="AZ5" s="672"/>
      <c r="BA5" s="672"/>
      <c r="BB5" s="672"/>
      <c r="BC5" s="672"/>
      <c r="BD5" s="672"/>
      <c r="BE5" s="672"/>
      <c r="BF5" s="673"/>
      <c r="BG5" s="685">
        <v>2131150</v>
      </c>
      <c r="BH5" s="686"/>
      <c r="BI5" s="686"/>
      <c r="BJ5" s="686"/>
      <c r="BK5" s="686"/>
      <c r="BL5" s="686"/>
      <c r="BM5" s="686"/>
      <c r="BN5" s="687"/>
      <c r="BO5" s="688">
        <v>98.9</v>
      </c>
      <c r="BP5" s="688"/>
      <c r="BQ5" s="688"/>
      <c r="BR5" s="688"/>
      <c r="BS5" s="689" t="s">
        <v>182</v>
      </c>
      <c r="BT5" s="689"/>
      <c r="BU5" s="689"/>
      <c r="BV5" s="689"/>
      <c r="BW5" s="689"/>
      <c r="BX5" s="689"/>
      <c r="BY5" s="689"/>
      <c r="BZ5" s="689"/>
      <c r="CA5" s="689"/>
      <c r="CB5" s="693"/>
      <c r="CD5" s="667" t="s">
        <v>230</v>
      </c>
      <c r="CE5" s="668"/>
      <c r="CF5" s="668"/>
      <c r="CG5" s="668"/>
      <c r="CH5" s="668"/>
      <c r="CI5" s="668"/>
      <c r="CJ5" s="668"/>
      <c r="CK5" s="668"/>
      <c r="CL5" s="668"/>
      <c r="CM5" s="668"/>
      <c r="CN5" s="668"/>
      <c r="CO5" s="668"/>
      <c r="CP5" s="668"/>
      <c r="CQ5" s="669"/>
      <c r="CR5" s="667" t="s">
        <v>236</v>
      </c>
      <c r="CS5" s="668"/>
      <c r="CT5" s="668"/>
      <c r="CU5" s="668"/>
      <c r="CV5" s="668"/>
      <c r="CW5" s="668"/>
      <c r="CX5" s="668"/>
      <c r="CY5" s="669"/>
      <c r="CZ5" s="667" t="s">
        <v>228</v>
      </c>
      <c r="DA5" s="668"/>
      <c r="DB5" s="668"/>
      <c r="DC5" s="669"/>
      <c r="DD5" s="667" t="s">
        <v>237</v>
      </c>
      <c r="DE5" s="668"/>
      <c r="DF5" s="668"/>
      <c r="DG5" s="668"/>
      <c r="DH5" s="668"/>
      <c r="DI5" s="668"/>
      <c r="DJ5" s="668"/>
      <c r="DK5" s="668"/>
      <c r="DL5" s="668"/>
      <c r="DM5" s="668"/>
      <c r="DN5" s="668"/>
      <c r="DO5" s="668"/>
      <c r="DP5" s="669"/>
      <c r="DQ5" s="667" t="s">
        <v>238</v>
      </c>
      <c r="DR5" s="668"/>
      <c r="DS5" s="668"/>
      <c r="DT5" s="668"/>
      <c r="DU5" s="668"/>
      <c r="DV5" s="668"/>
      <c r="DW5" s="668"/>
      <c r="DX5" s="668"/>
      <c r="DY5" s="668"/>
      <c r="DZ5" s="668"/>
      <c r="EA5" s="668"/>
      <c r="EB5" s="668"/>
      <c r="EC5" s="669"/>
    </row>
    <row r="6" spans="2:143" ht="11.25" customHeight="1" x14ac:dyDescent="0.15">
      <c r="B6" s="682" t="s">
        <v>239</v>
      </c>
      <c r="C6" s="683"/>
      <c r="D6" s="683"/>
      <c r="E6" s="683"/>
      <c r="F6" s="683"/>
      <c r="G6" s="683"/>
      <c r="H6" s="683"/>
      <c r="I6" s="683"/>
      <c r="J6" s="683"/>
      <c r="K6" s="683"/>
      <c r="L6" s="683"/>
      <c r="M6" s="683"/>
      <c r="N6" s="683"/>
      <c r="O6" s="683"/>
      <c r="P6" s="683"/>
      <c r="Q6" s="684"/>
      <c r="R6" s="685">
        <v>76147</v>
      </c>
      <c r="S6" s="686"/>
      <c r="T6" s="686"/>
      <c r="U6" s="686"/>
      <c r="V6" s="686"/>
      <c r="W6" s="686"/>
      <c r="X6" s="686"/>
      <c r="Y6" s="687"/>
      <c r="Z6" s="688">
        <v>0.9</v>
      </c>
      <c r="AA6" s="688"/>
      <c r="AB6" s="688"/>
      <c r="AC6" s="688"/>
      <c r="AD6" s="689">
        <v>76147</v>
      </c>
      <c r="AE6" s="689"/>
      <c r="AF6" s="689"/>
      <c r="AG6" s="689"/>
      <c r="AH6" s="689"/>
      <c r="AI6" s="689"/>
      <c r="AJ6" s="689"/>
      <c r="AK6" s="689"/>
      <c r="AL6" s="690">
        <v>1.8</v>
      </c>
      <c r="AM6" s="691"/>
      <c r="AN6" s="691"/>
      <c r="AO6" s="692"/>
      <c r="AP6" s="682" t="s">
        <v>240</v>
      </c>
      <c r="AQ6" s="683"/>
      <c r="AR6" s="683"/>
      <c r="AS6" s="683"/>
      <c r="AT6" s="683"/>
      <c r="AU6" s="683"/>
      <c r="AV6" s="683"/>
      <c r="AW6" s="683"/>
      <c r="AX6" s="683"/>
      <c r="AY6" s="683"/>
      <c r="AZ6" s="683"/>
      <c r="BA6" s="683"/>
      <c r="BB6" s="683"/>
      <c r="BC6" s="683"/>
      <c r="BD6" s="683"/>
      <c r="BE6" s="683"/>
      <c r="BF6" s="684"/>
      <c r="BG6" s="685">
        <v>2131150</v>
      </c>
      <c r="BH6" s="686"/>
      <c r="BI6" s="686"/>
      <c r="BJ6" s="686"/>
      <c r="BK6" s="686"/>
      <c r="BL6" s="686"/>
      <c r="BM6" s="686"/>
      <c r="BN6" s="687"/>
      <c r="BO6" s="688">
        <v>98.9</v>
      </c>
      <c r="BP6" s="688"/>
      <c r="BQ6" s="688"/>
      <c r="BR6" s="688"/>
      <c r="BS6" s="689" t="s">
        <v>139</v>
      </c>
      <c r="BT6" s="689"/>
      <c r="BU6" s="689"/>
      <c r="BV6" s="689"/>
      <c r="BW6" s="689"/>
      <c r="BX6" s="689"/>
      <c r="BY6" s="689"/>
      <c r="BZ6" s="689"/>
      <c r="CA6" s="689"/>
      <c r="CB6" s="693"/>
      <c r="CD6" s="696" t="s">
        <v>241</v>
      </c>
      <c r="CE6" s="697"/>
      <c r="CF6" s="697"/>
      <c r="CG6" s="697"/>
      <c r="CH6" s="697"/>
      <c r="CI6" s="697"/>
      <c r="CJ6" s="697"/>
      <c r="CK6" s="697"/>
      <c r="CL6" s="697"/>
      <c r="CM6" s="697"/>
      <c r="CN6" s="697"/>
      <c r="CO6" s="697"/>
      <c r="CP6" s="697"/>
      <c r="CQ6" s="698"/>
      <c r="CR6" s="685">
        <v>68303</v>
      </c>
      <c r="CS6" s="686"/>
      <c r="CT6" s="686"/>
      <c r="CU6" s="686"/>
      <c r="CV6" s="686"/>
      <c r="CW6" s="686"/>
      <c r="CX6" s="686"/>
      <c r="CY6" s="687"/>
      <c r="CZ6" s="679">
        <v>0.8</v>
      </c>
      <c r="DA6" s="680"/>
      <c r="DB6" s="680"/>
      <c r="DC6" s="699"/>
      <c r="DD6" s="694" t="s">
        <v>139</v>
      </c>
      <c r="DE6" s="686"/>
      <c r="DF6" s="686"/>
      <c r="DG6" s="686"/>
      <c r="DH6" s="686"/>
      <c r="DI6" s="686"/>
      <c r="DJ6" s="686"/>
      <c r="DK6" s="686"/>
      <c r="DL6" s="686"/>
      <c r="DM6" s="686"/>
      <c r="DN6" s="686"/>
      <c r="DO6" s="686"/>
      <c r="DP6" s="687"/>
      <c r="DQ6" s="694">
        <v>68303</v>
      </c>
      <c r="DR6" s="686"/>
      <c r="DS6" s="686"/>
      <c r="DT6" s="686"/>
      <c r="DU6" s="686"/>
      <c r="DV6" s="686"/>
      <c r="DW6" s="686"/>
      <c r="DX6" s="686"/>
      <c r="DY6" s="686"/>
      <c r="DZ6" s="686"/>
      <c r="EA6" s="686"/>
      <c r="EB6" s="686"/>
      <c r="EC6" s="695"/>
    </row>
    <row r="7" spans="2:143" ht="11.25" customHeight="1" x14ac:dyDescent="0.15">
      <c r="B7" s="682" t="s">
        <v>242</v>
      </c>
      <c r="C7" s="683"/>
      <c r="D7" s="683"/>
      <c r="E7" s="683"/>
      <c r="F7" s="683"/>
      <c r="G7" s="683"/>
      <c r="H7" s="683"/>
      <c r="I7" s="683"/>
      <c r="J7" s="683"/>
      <c r="K7" s="683"/>
      <c r="L7" s="683"/>
      <c r="M7" s="683"/>
      <c r="N7" s="683"/>
      <c r="O7" s="683"/>
      <c r="P7" s="683"/>
      <c r="Q7" s="684"/>
      <c r="R7" s="685">
        <v>1769</v>
      </c>
      <c r="S7" s="686"/>
      <c r="T7" s="686"/>
      <c r="U7" s="686"/>
      <c r="V7" s="686"/>
      <c r="W7" s="686"/>
      <c r="X7" s="686"/>
      <c r="Y7" s="687"/>
      <c r="Z7" s="688">
        <v>0</v>
      </c>
      <c r="AA7" s="688"/>
      <c r="AB7" s="688"/>
      <c r="AC7" s="688"/>
      <c r="AD7" s="689">
        <v>1769</v>
      </c>
      <c r="AE7" s="689"/>
      <c r="AF7" s="689"/>
      <c r="AG7" s="689"/>
      <c r="AH7" s="689"/>
      <c r="AI7" s="689"/>
      <c r="AJ7" s="689"/>
      <c r="AK7" s="689"/>
      <c r="AL7" s="690">
        <v>0</v>
      </c>
      <c r="AM7" s="691"/>
      <c r="AN7" s="691"/>
      <c r="AO7" s="692"/>
      <c r="AP7" s="682" t="s">
        <v>243</v>
      </c>
      <c r="AQ7" s="683"/>
      <c r="AR7" s="683"/>
      <c r="AS7" s="683"/>
      <c r="AT7" s="683"/>
      <c r="AU7" s="683"/>
      <c r="AV7" s="683"/>
      <c r="AW7" s="683"/>
      <c r="AX7" s="683"/>
      <c r="AY7" s="683"/>
      <c r="AZ7" s="683"/>
      <c r="BA7" s="683"/>
      <c r="BB7" s="683"/>
      <c r="BC7" s="683"/>
      <c r="BD7" s="683"/>
      <c r="BE7" s="683"/>
      <c r="BF7" s="684"/>
      <c r="BG7" s="685">
        <v>939212</v>
      </c>
      <c r="BH7" s="686"/>
      <c r="BI7" s="686"/>
      <c r="BJ7" s="686"/>
      <c r="BK7" s="686"/>
      <c r="BL7" s="686"/>
      <c r="BM7" s="686"/>
      <c r="BN7" s="687"/>
      <c r="BO7" s="688">
        <v>43.6</v>
      </c>
      <c r="BP7" s="688"/>
      <c r="BQ7" s="688"/>
      <c r="BR7" s="688"/>
      <c r="BS7" s="689" t="s">
        <v>139</v>
      </c>
      <c r="BT7" s="689"/>
      <c r="BU7" s="689"/>
      <c r="BV7" s="689"/>
      <c r="BW7" s="689"/>
      <c r="BX7" s="689"/>
      <c r="BY7" s="689"/>
      <c r="BZ7" s="689"/>
      <c r="CA7" s="689"/>
      <c r="CB7" s="693"/>
      <c r="CD7" s="700" t="s">
        <v>244</v>
      </c>
      <c r="CE7" s="701"/>
      <c r="CF7" s="701"/>
      <c r="CG7" s="701"/>
      <c r="CH7" s="701"/>
      <c r="CI7" s="701"/>
      <c r="CJ7" s="701"/>
      <c r="CK7" s="701"/>
      <c r="CL7" s="701"/>
      <c r="CM7" s="701"/>
      <c r="CN7" s="701"/>
      <c r="CO7" s="701"/>
      <c r="CP7" s="701"/>
      <c r="CQ7" s="702"/>
      <c r="CR7" s="685">
        <v>2483331</v>
      </c>
      <c r="CS7" s="686"/>
      <c r="CT7" s="686"/>
      <c r="CU7" s="686"/>
      <c r="CV7" s="686"/>
      <c r="CW7" s="686"/>
      <c r="CX7" s="686"/>
      <c r="CY7" s="687"/>
      <c r="CZ7" s="688">
        <v>30.8</v>
      </c>
      <c r="DA7" s="688"/>
      <c r="DB7" s="688"/>
      <c r="DC7" s="688"/>
      <c r="DD7" s="694">
        <v>20253</v>
      </c>
      <c r="DE7" s="686"/>
      <c r="DF7" s="686"/>
      <c r="DG7" s="686"/>
      <c r="DH7" s="686"/>
      <c r="DI7" s="686"/>
      <c r="DJ7" s="686"/>
      <c r="DK7" s="686"/>
      <c r="DL7" s="686"/>
      <c r="DM7" s="686"/>
      <c r="DN7" s="686"/>
      <c r="DO7" s="686"/>
      <c r="DP7" s="687"/>
      <c r="DQ7" s="694">
        <v>828245</v>
      </c>
      <c r="DR7" s="686"/>
      <c r="DS7" s="686"/>
      <c r="DT7" s="686"/>
      <c r="DU7" s="686"/>
      <c r="DV7" s="686"/>
      <c r="DW7" s="686"/>
      <c r="DX7" s="686"/>
      <c r="DY7" s="686"/>
      <c r="DZ7" s="686"/>
      <c r="EA7" s="686"/>
      <c r="EB7" s="686"/>
      <c r="EC7" s="695"/>
    </row>
    <row r="8" spans="2:143" ht="11.25" customHeight="1" x14ac:dyDescent="0.15">
      <c r="B8" s="682" t="s">
        <v>245</v>
      </c>
      <c r="C8" s="683"/>
      <c r="D8" s="683"/>
      <c r="E8" s="683"/>
      <c r="F8" s="683"/>
      <c r="G8" s="683"/>
      <c r="H8" s="683"/>
      <c r="I8" s="683"/>
      <c r="J8" s="683"/>
      <c r="K8" s="683"/>
      <c r="L8" s="683"/>
      <c r="M8" s="683"/>
      <c r="N8" s="683"/>
      <c r="O8" s="683"/>
      <c r="P8" s="683"/>
      <c r="Q8" s="684"/>
      <c r="R8" s="685">
        <v>7814</v>
      </c>
      <c r="S8" s="686"/>
      <c r="T8" s="686"/>
      <c r="U8" s="686"/>
      <c r="V8" s="686"/>
      <c r="W8" s="686"/>
      <c r="X8" s="686"/>
      <c r="Y8" s="687"/>
      <c r="Z8" s="688">
        <v>0.1</v>
      </c>
      <c r="AA8" s="688"/>
      <c r="AB8" s="688"/>
      <c r="AC8" s="688"/>
      <c r="AD8" s="689">
        <v>7814</v>
      </c>
      <c r="AE8" s="689"/>
      <c r="AF8" s="689"/>
      <c r="AG8" s="689"/>
      <c r="AH8" s="689"/>
      <c r="AI8" s="689"/>
      <c r="AJ8" s="689"/>
      <c r="AK8" s="689"/>
      <c r="AL8" s="690">
        <v>0.2</v>
      </c>
      <c r="AM8" s="691"/>
      <c r="AN8" s="691"/>
      <c r="AO8" s="692"/>
      <c r="AP8" s="682" t="s">
        <v>246</v>
      </c>
      <c r="AQ8" s="683"/>
      <c r="AR8" s="683"/>
      <c r="AS8" s="683"/>
      <c r="AT8" s="683"/>
      <c r="AU8" s="683"/>
      <c r="AV8" s="683"/>
      <c r="AW8" s="683"/>
      <c r="AX8" s="683"/>
      <c r="AY8" s="683"/>
      <c r="AZ8" s="683"/>
      <c r="BA8" s="683"/>
      <c r="BB8" s="683"/>
      <c r="BC8" s="683"/>
      <c r="BD8" s="683"/>
      <c r="BE8" s="683"/>
      <c r="BF8" s="684"/>
      <c r="BG8" s="685">
        <v>29278</v>
      </c>
      <c r="BH8" s="686"/>
      <c r="BI8" s="686"/>
      <c r="BJ8" s="686"/>
      <c r="BK8" s="686"/>
      <c r="BL8" s="686"/>
      <c r="BM8" s="686"/>
      <c r="BN8" s="687"/>
      <c r="BO8" s="688">
        <v>1.4</v>
      </c>
      <c r="BP8" s="688"/>
      <c r="BQ8" s="688"/>
      <c r="BR8" s="688"/>
      <c r="BS8" s="694" t="s">
        <v>139</v>
      </c>
      <c r="BT8" s="686"/>
      <c r="BU8" s="686"/>
      <c r="BV8" s="686"/>
      <c r="BW8" s="686"/>
      <c r="BX8" s="686"/>
      <c r="BY8" s="686"/>
      <c r="BZ8" s="686"/>
      <c r="CA8" s="686"/>
      <c r="CB8" s="695"/>
      <c r="CD8" s="700" t="s">
        <v>247</v>
      </c>
      <c r="CE8" s="701"/>
      <c r="CF8" s="701"/>
      <c r="CG8" s="701"/>
      <c r="CH8" s="701"/>
      <c r="CI8" s="701"/>
      <c r="CJ8" s="701"/>
      <c r="CK8" s="701"/>
      <c r="CL8" s="701"/>
      <c r="CM8" s="701"/>
      <c r="CN8" s="701"/>
      <c r="CO8" s="701"/>
      <c r="CP8" s="701"/>
      <c r="CQ8" s="702"/>
      <c r="CR8" s="685">
        <v>2322321</v>
      </c>
      <c r="CS8" s="686"/>
      <c r="CT8" s="686"/>
      <c r="CU8" s="686"/>
      <c r="CV8" s="686"/>
      <c r="CW8" s="686"/>
      <c r="CX8" s="686"/>
      <c r="CY8" s="687"/>
      <c r="CZ8" s="688">
        <v>28.8</v>
      </c>
      <c r="DA8" s="688"/>
      <c r="DB8" s="688"/>
      <c r="DC8" s="688"/>
      <c r="DD8" s="694">
        <v>65799</v>
      </c>
      <c r="DE8" s="686"/>
      <c r="DF8" s="686"/>
      <c r="DG8" s="686"/>
      <c r="DH8" s="686"/>
      <c r="DI8" s="686"/>
      <c r="DJ8" s="686"/>
      <c r="DK8" s="686"/>
      <c r="DL8" s="686"/>
      <c r="DM8" s="686"/>
      <c r="DN8" s="686"/>
      <c r="DO8" s="686"/>
      <c r="DP8" s="687"/>
      <c r="DQ8" s="694">
        <v>1510264</v>
      </c>
      <c r="DR8" s="686"/>
      <c r="DS8" s="686"/>
      <c r="DT8" s="686"/>
      <c r="DU8" s="686"/>
      <c r="DV8" s="686"/>
      <c r="DW8" s="686"/>
      <c r="DX8" s="686"/>
      <c r="DY8" s="686"/>
      <c r="DZ8" s="686"/>
      <c r="EA8" s="686"/>
      <c r="EB8" s="686"/>
      <c r="EC8" s="695"/>
    </row>
    <row r="9" spans="2:143" ht="11.25" customHeight="1" x14ac:dyDescent="0.15">
      <c r="B9" s="682" t="s">
        <v>248</v>
      </c>
      <c r="C9" s="683"/>
      <c r="D9" s="683"/>
      <c r="E9" s="683"/>
      <c r="F9" s="683"/>
      <c r="G9" s="683"/>
      <c r="H9" s="683"/>
      <c r="I9" s="683"/>
      <c r="J9" s="683"/>
      <c r="K9" s="683"/>
      <c r="L9" s="683"/>
      <c r="M9" s="683"/>
      <c r="N9" s="683"/>
      <c r="O9" s="683"/>
      <c r="P9" s="683"/>
      <c r="Q9" s="684"/>
      <c r="R9" s="685">
        <v>9065</v>
      </c>
      <c r="S9" s="686"/>
      <c r="T9" s="686"/>
      <c r="U9" s="686"/>
      <c r="V9" s="686"/>
      <c r="W9" s="686"/>
      <c r="X9" s="686"/>
      <c r="Y9" s="687"/>
      <c r="Z9" s="688">
        <v>0.1</v>
      </c>
      <c r="AA9" s="688"/>
      <c r="AB9" s="688"/>
      <c r="AC9" s="688"/>
      <c r="AD9" s="689">
        <v>9065</v>
      </c>
      <c r="AE9" s="689"/>
      <c r="AF9" s="689"/>
      <c r="AG9" s="689"/>
      <c r="AH9" s="689"/>
      <c r="AI9" s="689"/>
      <c r="AJ9" s="689"/>
      <c r="AK9" s="689"/>
      <c r="AL9" s="690">
        <v>0.2</v>
      </c>
      <c r="AM9" s="691"/>
      <c r="AN9" s="691"/>
      <c r="AO9" s="692"/>
      <c r="AP9" s="682" t="s">
        <v>249</v>
      </c>
      <c r="AQ9" s="683"/>
      <c r="AR9" s="683"/>
      <c r="AS9" s="683"/>
      <c r="AT9" s="683"/>
      <c r="AU9" s="683"/>
      <c r="AV9" s="683"/>
      <c r="AW9" s="683"/>
      <c r="AX9" s="683"/>
      <c r="AY9" s="683"/>
      <c r="AZ9" s="683"/>
      <c r="BA9" s="683"/>
      <c r="BB9" s="683"/>
      <c r="BC9" s="683"/>
      <c r="BD9" s="683"/>
      <c r="BE9" s="683"/>
      <c r="BF9" s="684"/>
      <c r="BG9" s="685">
        <v>773885</v>
      </c>
      <c r="BH9" s="686"/>
      <c r="BI9" s="686"/>
      <c r="BJ9" s="686"/>
      <c r="BK9" s="686"/>
      <c r="BL9" s="686"/>
      <c r="BM9" s="686"/>
      <c r="BN9" s="687"/>
      <c r="BO9" s="688">
        <v>35.9</v>
      </c>
      <c r="BP9" s="688"/>
      <c r="BQ9" s="688"/>
      <c r="BR9" s="688"/>
      <c r="BS9" s="694" t="s">
        <v>139</v>
      </c>
      <c r="BT9" s="686"/>
      <c r="BU9" s="686"/>
      <c r="BV9" s="686"/>
      <c r="BW9" s="686"/>
      <c r="BX9" s="686"/>
      <c r="BY9" s="686"/>
      <c r="BZ9" s="686"/>
      <c r="CA9" s="686"/>
      <c r="CB9" s="695"/>
      <c r="CD9" s="700" t="s">
        <v>250</v>
      </c>
      <c r="CE9" s="701"/>
      <c r="CF9" s="701"/>
      <c r="CG9" s="701"/>
      <c r="CH9" s="701"/>
      <c r="CI9" s="701"/>
      <c r="CJ9" s="701"/>
      <c r="CK9" s="701"/>
      <c r="CL9" s="701"/>
      <c r="CM9" s="701"/>
      <c r="CN9" s="701"/>
      <c r="CO9" s="701"/>
      <c r="CP9" s="701"/>
      <c r="CQ9" s="702"/>
      <c r="CR9" s="685">
        <v>363733</v>
      </c>
      <c r="CS9" s="686"/>
      <c r="CT9" s="686"/>
      <c r="CU9" s="686"/>
      <c r="CV9" s="686"/>
      <c r="CW9" s="686"/>
      <c r="CX9" s="686"/>
      <c r="CY9" s="687"/>
      <c r="CZ9" s="688">
        <v>4.5</v>
      </c>
      <c r="DA9" s="688"/>
      <c r="DB9" s="688"/>
      <c r="DC9" s="688"/>
      <c r="DD9" s="694">
        <v>53147</v>
      </c>
      <c r="DE9" s="686"/>
      <c r="DF9" s="686"/>
      <c r="DG9" s="686"/>
      <c r="DH9" s="686"/>
      <c r="DI9" s="686"/>
      <c r="DJ9" s="686"/>
      <c r="DK9" s="686"/>
      <c r="DL9" s="686"/>
      <c r="DM9" s="686"/>
      <c r="DN9" s="686"/>
      <c r="DO9" s="686"/>
      <c r="DP9" s="687"/>
      <c r="DQ9" s="694">
        <v>333787</v>
      </c>
      <c r="DR9" s="686"/>
      <c r="DS9" s="686"/>
      <c r="DT9" s="686"/>
      <c r="DU9" s="686"/>
      <c r="DV9" s="686"/>
      <c r="DW9" s="686"/>
      <c r="DX9" s="686"/>
      <c r="DY9" s="686"/>
      <c r="DZ9" s="686"/>
      <c r="EA9" s="686"/>
      <c r="EB9" s="686"/>
      <c r="EC9" s="695"/>
    </row>
    <row r="10" spans="2:143" ht="11.25" customHeight="1" x14ac:dyDescent="0.15">
      <c r="B10" s="682" t="s">
        <v>251</v>
      </c>
      <c r="C10" s="683"/>
      <c r="D10" s="683"/>
      <c r="E10" s="683"/>
      <c r="F10" s="683"/>
      <c r="G10" s="683"/>
      <c r="H10" s="683"/>
      <c r="I10" s="683"/>
      <c r="J10" s="683"/>
      <c r="K10" s="683"/>
      <c r="L10" s="683"/>
      <c r="M10" s="683"/>
      <c r="N10" s="683"/>
      <c r="O10" s="683"/>
      <c r="P10" s="683"/>
      <c r="Q10" s="684"/>
      <c r="R10" s="685" t="s">
        <v>252</v>
      </c>
      <c r="S10" s="686"/>
      <c r="T10" s="686"/>
      <c r="U10" s="686"/>
      <c r="V10" s="686"/>
      <c r="W10" s="686"/>
      <c r="X10" s="686"/>
      <c r="Y10" s="687"/>
      <c r="Z10" s="688" t="s">
        <v>139</v>
      </c>
      <c r="AA10" s="688"/>
      <c r="AB10" s="688"/>
      <c r="AC10" s="688"/>
      <c r="AD10" s="689" t="s">
        <v>139</v>
      </c>
      <c r="AE10" s="689"/>
      <c r="AF10" s="689"/>
      <c r="AG10" s="689"/>
      <c r="AH10" s="689"/>
      <c r="AI10" s="689"/>
      <c r="AJ10" s="689"/>
      <c r="AK10" s="689"/>
      <c r="AL10" s="690" t="s">
        <v>139</v>
      </c>
      <c r="AM10" s="691"/>
      <c r="AN10" s="691"/>
      <c r="AO10" s="692"/>
      <c r="AP10" s="682" t="s">
        <v>253</v>
      </c>
      <c r="AQ10" s="683"/>
      <c r="AR10" s="683"/>
      <c r="AS10" s="683"/>
      <c r="AT10" s="683"/>
      <c r="AU10" s="683"/>
      <c r="AV10" s="683"/>
      <c r="AW10" s="683"/>
      <c r="AX10" s="683"/>
      <c r="AY10" s="683"/>
      <c r="AZ10" s="683"/>
      <c r="BA10" s="683"/>
      <c r="BB10" s="683"/>
      <c r="BC10" s="683"/>
      <c r="BD10" s="683"/>
      <c r="BE10" s="683"/>
      <c r="BF10" s="684"/>
      <c r="BG10" s="685">
        <v>54263</v>
      </c>
      <c r="BH10" s="686"/>
      <c r="BI10" s="686"/>
      <c r="BJ10" s="686"/>
      <c r="BK10" s="686"/>
      <c r="BL10" s="686"/>
      <c r="BM10" s="686"/>
      <c r="BN10" s="687"/>
      <c r="BO10" s="688">
        <v>2.5</v>
      </c>
      <c r="BP10" s="688"/>
      <c r="BQ10" s="688"/>
      <c r="BR10" s="688"/>
      <c r="BS10" s="694" t="s">
        <v>139</v>
      </c>
      <c r="BT10" s="686"/>
      <c r="BU10" s="686"/>
      <c r="BV10" s="686"/>
      <c r="BW10" s="686"/>
      <c r="BX10" s="686"/>
      <c r="BY10" s="686"/>
      <c r="BZ10" s="686"/>
      <c r="CA10" s="686"/>
      <c r="CB10" s="695"/>
      <c r="CD10" s="700" t="s">
        <v>254</v>
      </c>
      <c r="CE10" s="701"/>
      <c r="CF10" s="701"/>
      <c r="CG10" s="701"/>
      <c r="CH10" s="701"/>
      <c r="CI10" s="701"/>
      <c r="CJ10" s="701"/>
      <c r="CK10" s="701"/>
      <c r="CL10" s="701"/>
      <c r="CM10" s="701"/>
      <c r="CN10" s="701"/>
      <c r="CO10" s="701"/>
      <c r="CP10" s="701"/>
      <c r="CQ10" s="702"/>
      <c r="CR10" s="685" t="s">
        <v>139</v>
      </c>
      <c r="CS10" s="686"/>
      <c r="CT10" s="686"/>
      <c r="CU10" s="686"/>
      <c r="CV10" s="686"/>
      <c r="CW10" s="686"/>
      <c r="CX10" s="686"/>
      <c r="CY10" s="687"/>
      <c r="CZ10" s="688" t="s">
        <v>139</v>
      </c>
      <c r="DA10" s="688"/>
      <c r="DB10" s="688"/>
      <c r="DC10" s="688"/>
      <c r="DD10" s="694" t="s">
        <v>139</v>
      </c>
      <c r="DE10" s="686"/>
      <c r="DF10" s="686"/>
      <c r="DG10" s="686"/>
      <c r="DH10" s="686"/>
      <c r="DI10" s="686"/>
      <c r="DJ10" s="686"/>
      <c r="DK10" s="686"/>
      <c r="DL10" s="686"/>
      <c r="DM10" s="686"/>
      <c r="DN10" s="686"/>
      <c r="DO10" s="686"/>
      <c r="DP10" s="687"/>
      <c r="DQ10" s="694" t="s">
        <v>139</v>
      </c>
      <c r="DR10" s="686"/>
      <c r="DS10" s="686"/>
      <c r="DT10" s="686"/>
      <c r="DU10" s="686"/>
      <c r="DV10" s="686"/>
      <c r="DW10" s="686"/>
      <c r="DX10" s="686"/>
      <c r="DY10" s="686"/>
      <c r="DZ10" s="686"/>
      <c r="EA10" s="686"/>
      <c r="EB10" s="686"/>
      <c r="EC10" s="695"/>
    </row>
    <row r="11" spans="2:143" ht="11.25" customHeight="1" x14ac:dyDescent="0.15">
      <c r="B11" s="682" t="s">
        <v>255</v>
      </c>
      <c r="C11" s="683"/>
      <c r="D11" s="683"/>
      <c r="E11" s="683"/>
      <c r="F11" s="683"/>
      <c r="G11" s="683"/>
      <c r="H11" s="683"/>
      <c r="I11" s="683"/>
      <c r="J11" s="683"/>
      <c r="K11" s="683"/>
      <c r="L11" s="683"/>
      <c r="M11" s="683"/>
      <c r="N11" s="683"/>
      <c r="O11" s="683"/>
      <c r="P11" s="683"/>
      <c r="Q11" s="684"/>
      <c r="R11" s="685">
        <v>341122</v>
      </c>
      <c r="S11" s="686"/>
      <c r="T11" s="686"/>
      <c r="U11" s="686"/>
      <c r="V11" s="686"/>
      <c r="W11" s="686"/>
      <c r="X11" s="686"/>
      <c r="Y11" s="687"/>
      <c r="Z11" s="690">
        <v>4</v>
      </c>
      <c r="AA11" s="691"/>
      <c r="AB11" s="691"/>
      <c r="AC11" s="703"/>
      <c r="AD11" s="694">
        <v>341122</v>
      </c>
      <c r="AE11" s="686"/>
      <c r="AF11" s="686"/>
      <c r="AG11" s="686"/>
      <c r="AH11" s="686"/>
      <c r="AI11" s="686"/>
      <c r="AJ11" s="686"/>
      <c r="AK11" s="687"/>
      <c r="AL11" s="690">
        <v>7.9</v>
      </c>
      <c r="AM11" s="691"/>
      <c r="AN11" s="691"/>
      <c r="AO11" s="692"/>
      <c r="AP11" s="682" t="s">
        <v>256</v>
      </c>
      <c r="AQ11" s="683"/>
      <c r="AR11" s="683"/>
      <c r="AS11" s="683"/>
      <c r="AT11" s="683"/>
      <c r="AU11" s="683"/>
      <c r="AV11" s="683"/>
      <c r="AW11" s="683"/>
      <c r="AX11" s="683"/>
      <c r="AY11" s="683"/>
      <c r="AZ11" s="683"/>
      <c r="BA11" s="683"/>
      <c r="BB11" s="683"/>
      <c r="BC11" s="683"/>
      <c r="BD11" s="683"/>
      <c r="BE11" s="683"/>
      <c r="BF11" s="684"/>
      <c r="BG11" s="685">
        <v>81786</v>
      </c>
      <c r="BH11" s="686"/>
      <c r="BI11" s="686"/>
      <c r="BJ11" s="686"/>
      <c r="BK11" s="686"/>
      <c r="BL11" s="686"/>
      <c r="BM11" s="686"/>
      <c r="BN11" s="687"/>
      <c r="BO11" s="688">
        <v>3.8</v>
      </c>
      <c r="BP11" s="688"/>
      <c r="BQ11" s="688"/>
      <c r="BR11" s="688"/>
      <c r="BS11" s="694" t="s">
        <v>139</v>
      </c>
      <c r="BT11" s="686"/>
      <c r="BU11" s="686"/>
      <c r="BV11" s="686"/>
      <c r="BW11" s="686"/>
      <c r="BX11" s="686"/>
      <c r="BY11" s="686"/>
      <c r="BZ11" s="686"/>
      <c r="CA11" s="686"/>
      <c r="CB11" s="695"/>
      <c r="CD11" s="700" t="s">
        <v>257</v>
      </c>
      <c r="CE11" s="701"/>
      <c r="CF11" s="701"/>
      <c r="CG11" s="701"/>
      <c r="CH11" s="701"/>
      <c r="CI11" s="701"/>
      <c r="CJ11" s="701"/>
      <c r="CK11" s="701"/>
      <c r="CL11" s="701"/>
      <c r="CM11" s="701"/>
      <c r="CN11" s="701"/>
      <c r="CO11" s="701"/>
      <c r="CP11" s="701"/>
      <c r="CQ11" s="702"/>
      <c r="CR11" s="685">
        <v>192694</v>
      </c>
      <c r="CS11" s="686"/>
      <c r="CT11" s="686"/>
      <c r="CU11" s="686"/>
      <c r="CV11" s="686"/>
      <c r="CW11" s="686"/>
      <c r="CX11" s="686"/>
      <c r="CY11" s="687"/>
      <c r="CZ11" s="688">
        <v>2.4</v>
      </c>
      <c r="DA11" s="688"/>
      <c r="DB11" s="688"/>
      <c r="DC11" s="688"/>
      <c r="DD11" s="694">
        <v>40931</v>
      </c>
      <c r="DE11" s="686"/>
      <c r="DF11" s="686"/>
      <c r="DG11" s="686"/>
      <c r="DH11" s="686"/>
      <c r="DI11" s="686"/>
      <c r="DJ11" s="686"/>
      <c r="DK11" s="686"/>
      <c r="DL11" s="686"/>
      <c r="DM11" s="686"/>
      <c r="DN11" s="686"/>
      <c r="DO11" s="686"/>
      <c r="DP11" s="687"/>
      <c r="DQ11" s="694">
        <v>139718</v>
      </c>
      <c r="DR11" s="686"/>
      <c r="DS11" s="686"/>
      <c r="DT11" s="686"/>
      <c r="DU11" s="686"/>
      <c r="DV11" s="686"/>
      <c r="DW11" s="686"/>
      <c r="DX11" s="686"/>
      <c r="DY11" s="686"/>
      <c r="DZ11" s="686"/>
      <c r="EA11" s="686"/>
      <c r="EB11" s="686"/>
      <c r="EC11" s="695"/>
    </row>
    <row r="12" spans="2:143" ht="11.25" customHeight="1" x14ac:dyDescent="0.15">
      <c r="B12" s="682" t="s">
        <v>258</v>
      </c>
      <c r="C12" s="683"/>
      <c r="D12" s="683"/>
      <c r="E12" s="683"/>
      <c r="F12" s="683"/>
      <c r="G12" s="683"/>
      <c r="H12" s="683"/>
      <c r="I12" s="683"/>
      <c r="J12" s="683"/>
      <c r="K12" s="683"/>
      <c r="L12" s="683"/>
      <c r="M12" s="683"/>
      <c r="N12" s="683"/>
      <c r="O12" s="683"/>
      <c r="P12" s="683"/>
      <c r="Q12" s="684"/>
      <c r="R12" s="685">
        <v>4414</v>
      </c>
      <c r="S12" s="686"/>
      <c r="T12" s="686"/>
      <c r="U12" s="686"/>
      <c r="V12" s="686"/>
      <c r="W12" s="686"/>
      <c r="X12" s="686"/>
      <c r="Y12" s="687"/>
      <c r="Z12" s="688">
        <v>0.1</v>
      </c>
      <c r="AA12" s="688"/>
      <c r="AB12" s="688"/>
      <c r="AC12" s="688"/>
      <c r="AD12" s="689">
        <v>4414</v>
      </c>
      <c r="AE12" s="689"/>
      <c r="AF12" s="689"/>
      <c r="AG12" s="689"/>
      <c r="AH12" s="689"/>
      <c r="AI12" s="689"/>
      <c r="AJ12" s="689"/>
      <c r="AK12" s="689"/>
      <c r="AL12" s="690">
        <v>0.1</v>
      </c>
      <c r="AM12" s="691"/>
      <c r="AN12" s="691"/>
      <c r="AO12" s="692"/>
      <c r="AP12" s="682" t="s">
        <v>259</v>
      </c>
      <c r="AQ12" s="683"/>
      <c r="AR12" s="683"/>
      <c r="AS12" s="683"/>
      <c r="AT12" s="683"/>
      <c r="AU12" s="683"/>
      <c r="AV12" s="683"/>
      <c r="AW12" s="683"/>
      <c r="AX12" s="683"/>
      <c r="AY12" s="683"/>
      <c r="AZ12" s="683"/>
      <c r="BA12" s="683"/>
      <c r="BB12" s="683"/>
      <c r="BC12" s="683"/>
      <c r="BD12" s="683"/>
      <c r="BE12" s="683"/>
      <c r="BF12" s="684"/>
      <c r="BG12" s="685">
        <v>1023197</v>
      </c>
      <c r="BH12" s="686"/>
      <c r="BI12" s="686"/>
      <c r="BJ12" s="686"/>
      <c r="BK12" s="686"/>
      <c r="BL12" s="686"/>
      <c r="BM12" s="686"/>
      <c r="BN12" s="687"/>
      <c r="BO12" s="688">
        <v>47.5</v>
      </c>
      <c r="BP12" s="688"/>
      <c r="BQ12" s="688"/>
      <c r="BR12" s="688"/>
      <c r="BS12" s="694" t="s">
        <v>139</v>
      </c>
      <c r="BT12" s="686"/>
      <c r="BU12" s="686"/>
      <c r="BV12" s="686"/>
      <c r="BW12" s="686"/>
      <c r="BX12" s="686"/>
      <c r="BY12" s="686"/>
      <c r="BZ12" s="686"/>
      <c r="CA12" s="686"/>
      <c r="CB12" s="695"/>
      <c r="CD12" s="700" t="s">
        <v>260</v>
      </c>
      <c r="CE12" s="701"/>
      <c r="CF12" s="701"/>
      <c r="CG12" s="701"/>
      <c r="CH12" s="701"/>
      <c r="CI12" s="701"/>
      <c r="CJ12" s="701"/>
      <c r="CK12" s="701"/>
      <c r="CL12" s="701"/>
      <c r="CM12" s="701"/>
      <c r="CN12" s="701"/>
      <c r="CO12" s="701"/>
      <c r="CP12" s="701"/>
      <c r="CQ12" s="702"/>
      <c r="CR12" s="685">
        <v>248373</v>
      </c>
      <c r="CS12" s="686"/>
      <c r="CT12" s="686"/>
      <c r="CU12" s="686"/>
      <c r="CV12" s="686"/>
      <c r="CW12" s="686"/>
      <c r="CX12" s="686"/>
      <c r="CY12" s="687"/>
      <c r="CZ12" s="688">
        <v>3.1</v>
      </c>
      <c r="DA12" s="688"/>
      <c r="DB12" s="688"/>
      <c r="DC12" s="688"/>
      <c r="DD12" s="694">
        <v>19107</v>
      </c>
      <c r="DE12" s="686"/>
      <c r="DF12" s="686"/>
      <c r="DG12" s="686"/>
      <c r="DH12" s="686"/>
      <c r="DI12" s="686"/>
      <c r="DJ12" s="686"/>
      <c r="DK12" s="686"/>
      <c r="DL12" s="686"/>
      <c r="DM12" s="686"/>
      <c r="DN12" s="686"/>
      <c r="DO12" s="686"/>
      <c r="DP12" s="687"/>
      <c r="DQ12" s="694">
        <v>213114</v>
      </c>
      <c r="DR12" s="686"/>
      <c r="DS12" s="686"/>
      <c r="DT12" s="686"/>
      <c r="DU12" s="686"/>
      <c r="DV12" s="686"/>
      <c r="DW12" s="686"/>
      <c r="DX12" s="686"/>
      <c r="DY12" s="686"/>
      <c r="DZ12" s="686"/>
      <c r="EA12" s="686"/>
      <c r="EB12" s="686"/>
      <c r="EC12" s="695"/>
    </row>
    <row r="13" spans="2:143" ht="11.25" customHeight="1" x14ac:dyDescent="0.15">
      <c r="B13" s="682" t="s">
        <v>261</v>
      </c>
      <c r="C13" s="683"/>
      <c r="D13" s="683"/>
      <c r="E13" s="683"/>
      <c r="F13" s="683"/>
      <c r="G13" s="683"/>
      <c r="H13" s="683"/>
      <c r="I13" s="683"/>
      <c r="J13" s="683"/>
      <c r="K13" s="683"/>
      <c r="L13" s="683"/>
      <c r="M13" s="683"/>
      <c r="N13" s="683"/>
      <c r="O13" s="683"/>
      <c r="P13" s="683"/>
      <c r="Q13" s="684"/>
      <c r="R13" s="685" t="s">
        <v>139</v>
      </c>
      <c r="S13" s="686"/>
      <c r="T13" s="686"/>
      <c r="U13" s="686"/>
      <c r="V13" s="686"/>
      <c r="W13" s="686"/>
      <c r="X13" s="686"/>
      <c r="Y13" s="687"/>
      <c r="Z13" s="688" t="s">
        <v>139</v>
      </c>
      <c r="AA13" s="688"/>
      <c r="AB13" s="688"/>
      <c r="AC13" s="688"/>
      <c r="AD13" s="689" t="s">
        <v>139</v>
      </c>
      <c r="AE13" s="689"/>
      <c r="AF13" s="689"/>
      <c r="AG13" s="689"/>
      <c r="AH13" s="689"/>
      <c r="AI13" s="689"/>
      <c r="AJ13" s="689"/>
      <c r="AK13" s="689"/>
      <c r="AL13" s="690" t="s">
        <v>139</v>
      </c>
      <c r="AM13" s="691"/>
      <c r="AN13" s="691"/>
      <c r="AO13" s="692"/>
      <c r="AP13" s="682" t="s">
        <v>262</v>
      </c>
      <c r="AQ13" s="683"/>
      <c r="AR13" s="683"/>
      <c r="AS13" s="683"/>
      <c r="AT13" s="683"/>
      <c r="AU13" s="683"/>
      <c r="AV13" s="683"/>
      <c r="AW13" s="683"/>
      <c r="AX13" s="683"/>
      <c r="AY13" s="683"/>
      <c r="AZ13" s="683"/>
      <c r="BA13" s="683"/>
      <c r="BB13" s="683"/>
      <c r="BC13" s="683"/>
      <c r="BD13" s="683"/>
      <c r="BE13" s="683"/>
      <c r="BF13" s="684"/>
      <c r="BG13" s="685">
        <v>1021730</v>
      </c>
      <c r="BH13" s="686"/>
      <c r="BI13" s="686"/>
      <c r="BJ13" s="686"/>
      <c r="BK13" s="686"/>
      <c r="BL13" s="686"/>
      <c r="BM13" s="686"/>
      <c r="BN13" s="687"/>
      <c r="BO13" s="688">
        <v>47.4</v>
      </c>
      <c r="BP13" s="688"/>
      <c r="BQ13" s="688"/>
      <c r="BR13" s="688"/>
      <c r="BS13" s="694" t="s">
        <v>139</v>
      </c>
      <c r="BT13" s="686"/>
      <c r="BU13" s="686"/>
      <c r="BV13" s="686"/>
      <c r="BW13" s="686"/>
      <c r="BX13" s="686"/>
      <c r="BY13" s="686"/>
      <c r="BZ13" s="686"/>
      <c r="CA13" s="686"/>
      <c r="CB13" s="695"/>
      <c r="CD13" s="700" t="s">
        <v>263</v>
      </c>
      <c r="CE13" s="701"/>
      <c r="CF13" s="701"/>
      <c r="CG13" s="701"/>
      <c r="CH13" s="701"/>
      <c r="CI13" s="701"/>
      <c r="CJ13" s="701"/>
      <c r="CK13" s="701"/>
      <c r="CL13" s="701"/>
      <c r="CM13" s="701"/>
      <c r="CN13" s="701"/>
      <c r="CO13" s="701"/>
      <c r="CP13" s="701"/>
      <c r="CQ13" s="702"/>
      <c r="CR13" s="685">
        <v>768871</v>
      </c>
      <c r="CS13" s="686"/>
      <c r="CT13" s="686"/>
      <c r="CU13" s="686"/>
      <c r="CV13" s="686"/>
      <c r="CW13" s="686"/>
      <c r="CX13" s="686"/>
      <c r="CY13" s="687"/>
      <c r="CZ13" s="688">
        <v>9.5</v>
      </c>
      <c r="DA13" s="688"/>
      <c r="DB13" s="688"/>
      <c r="DC13" s="688"/>
      <c r="DD13" s="694">
        <v>223072</v>
      </c>
      <c r="DE13" s="686"/>
      <c r="DF13" s="686"/>
      <c r="DG13" s="686"/>
      <c r="DH13" s="686"/>
      <c r="DI13" s="686"/>
      <c r="DJ13" s="686"/>
      <c r="DK13" s="686"/>
      <c r="DL13" s="686"/>
      <c r="DM13" s="686"/>
      <c r="DN13" s="686"/>
      <c r="DO13" s="686"/>
      <c r="DP13" s="687"/>
      <c r="DQ13" s="694">
        <v>703249</v>
      </c>
      <c r="DR13" s="686"/>
      <c r="DS13" s="686"/>
      <c r="DT13" s="686"/>
      <c r="DU13" s="686"/>
      <c r="DV13" s="686"/>
      <c r="DW13" s="686"/>
      <c r="DX13" s="686"/>
      <c r="DY13" s="686"/>
      <c r="DZ13" s="686"/>
      <c r="EA13" s="686"/>
      <c r="EB13" s="686"/>
      <c r="EC13" s="695"/>
    </row>
    <row r="14" spans="2:143" ht="11.25" customHeight="1" x14ac:dyDescent="0.15">
      <c r="B14" s="682" t="s">
        <v>264</v>
      </c>
      <c r="C14" s="683"/>
      <c r="D14" s="683"/>
      <c r="E14" s="683"/>
      <c r="F14" s="683"/>
      <c r="G14" s="683"/>
      <c r="H14" s="683"/>
      <c r="I14" s="683"/>
      <c r="J14" s="683"/>
      <c r="K14" s="683"/>
      <c r="L14" s="683"/>
      <c r="M14" s="683"/>
      <c r="N14" s="683"/>
      <c r="O14" s="683"/>
      <c r="P14" s="683"/>
      <c r="Q14" s="684"/>
      <c r="R14" s="685" t="s">
        <v>252</v>
      </c>
      <c r="S14" s="686"/>
      <c r="T14" s="686"/>
      <c r="U14" s="686"/>
      <c r="V14" s="686"/>
      <c r="W14" s="686"/>
      <c r="X14" s="686"/>
      <c r="Y14" s="687"/>
      <c r="Z14" s="688" t="s">
        <v>139</v>
      </c>
      <c r="AA14" s="688"/>
      <c r="AB14" s="688"/>
      <c r="AC14" s="688"/>
      <c r="AD14" s="689" t="s">
        <v>139</v>
      </c>
      <c r="AE14" s="689"/>
      <c r="AF14" s="689"/>
      <c r="AG14" s="689"/>
      <c r="AH14" s="689"/>
      <c r="AI14" s="689"/>
      <c r="AJ14" s="689"/>
      <c r="AK14" s="689"/>
      <c r="AL14" s="690" t="s">
        <v>139</v>
      </c>
      <c r="AM14" s="691"/>
      <c r="AN14" s="691"/>
      <c r="AO14" s="692"/>
      <c r="AP14" s="682" t="s">
        <v>265</v>
      </c>
      <c r="AQ14" s="683"/>
      <c r="AR14" s="683"/>
      <c r="AS14" s="683"/>
      <c r="AT14" s="683"/>
      <c r="AU14" s="683"/>
      <c r="AV14" s="683"/>
      <c r="AW14" s="683"/>
      <c r="AX14" s="683"/>
      <c r="AY14" s="683"/>
      <c r="AZ14" s="683"/>
      <c r="BA14" s="683"/>
      <c r="BB14" s="683"/>
      <c r="BC14" s="683"/>
      <c r="BD14" s="683"/>
      <c r="BE14" s="683"/>
      <c r="BF14" s="684"/>
      <c r="BG14" s="685">
        <v>63903</v>
      </c>
      <c r="BH14" s="686"/>
      <c r="BI14" s="686"/>
      <c r="BJ14" s="686"/>
      <c r="BK14" s="686"/>
      <c r="BL14" s="686"/>
      <c r="BM14" s="686"/>
      <c r="BN14" s="687"/>
      <c r="BO14" s="688">
        <v>3</v>
      </c>
      <c r="BP14" s="688"/>
      <c r="BQ14" s="688"/>
      <c r="BR14" s="688"/>
      <c r="BS14" s="694" t="s">
        <v>252</v>
      </c>
      <c r="BT14" s="686"/>
      <c r="BU14" s="686"/>
      <c r="BV14" s="686"/>
      <c r="BW14" s="686"/>
      <c r="BX14" s="686"/>
      <c r="BY14" s="686"/>
      <c r="BZ14" s="686"/>
      <c r="CA14" s="686"/>
      <c r="CB14" s="695"/>
      <c r="CD14" s="700" t="s">
        <v>266</v>
      </c>
      <c r="CE14" s="701"/>
      <c r="CF14" s="701"/>
      <c r="CG14" s="701"/>
      <c r="CH14" s="701"/>
      <c r="CI14" s="701"/>
      <c r="CJ14" s="701"/>
      <c r="CK14" s="701"/>
      <c r="CL14" s="701"/>
      <c r="CM14" s="701"/>
      <c r="CN14" s="701"/>
      <c r="CO14" s="701"/>
      <c r="CP14" s="701"/>
      <c r="CQ14" s="702"/>
      <c r="CR14" s="685">
        <v>410984</v>
      </c>
      <c r="CS14" s="686"/>
      <c r="CT14" s="686"/>
      <c r="CU14" s="686"/>
      <c r="CV14" s="686"/>
      <c r="CW14" s="686"/>
      <c r="CX14" s="686"/>
      <c r="CY14" s="687"/>
      <c r="CZ14" s="688">
        <v>5.0999999999999996</v>
      </c>
      <c r="DA14" s="688"/>
      <c r="DB14" s="688"/>
      <c r="DC14" s="688"/>
      <c r="DD14" s="694">
        <v>198934</v>
      </c>
      <c r="DE14" s="686"/>
      <c r="DF14" s="686"/>
      <c r="DG14" s="686"/>
      <c r="DH14" s="686"/>
      <c r="DI14" s="686"/>
      <c r="DJ14" s="686"/>
      <c r="DK14" s="686"/>
      <c r="DL14" s="686"/>
      <c r="DM14" s="686"/>
      <c r="DN14" s="686"/>
      <c r="DO14" s="686"/>
      <c r="DP14" s="687"/>
      <c r="DQ14" s="694">
        <v>270945</v>
      </c>
      <c r="DR14" s="686"/>
      <c r="DS14" s="686"/>
      <c r="DT14" s="686"/>
      <c r="DU14" s="686"/>
      <c r="DV14" s="686"/>
      <c r="DW14" s="686"/>
      <c r="DX14" s="686"/>
      <c r="DY14" s="686"/>
      <c r="DZ14" s="686"/>
      <c r="EA14" s="686"/>
      <c r="EB14" s="686"/>
      <c r="EC14" s="695"/>
    </row>
    <row r="15" spans="2:143" ht="11.25" customHeight="1" x14ac:dyDescent="0.15">
      <c r="B15" s="682" t="s">
        <v>267</v>
      </c>
      <c r="C15" s="683"/>
      <c r="D15" s="683"/>
      <c r="E15" s="683"/>
      <c r="F15" s="683"/>
      <c r="G15" s="683"/>
      <c r="H15" s="683"/>
      <c r="I15" s="683"/>
      <c r="J15" s="683"/>
      <c r="K15" s="683"/>
      <c r="L15" s="683"/>
      <c r="M15" s="683"/>
      <c r="N15" s="683"/>
      <c r="O15" s="683"/>
      <c r="P15" s="683"/>
      <c r="Q15" s="684"/>
      <c r="R15" s="685" t="s">
        <v>139</v>
      </c>
      <c r="S15" s="686"/>
      <c r="T15" s="686"/>
      <c r="U15" s="686"/>
      <c r="V15" s="686"/>
      <c r="W15" s="686"/>
      <c r="X15" s="686"/>
      <c r="Y15" s="687"/>
      <c r="Z15" s="688" t="s">
        <v>139</v>
      </c>
      <c r="AA15" s="688"/>
      <c r="AB15" s="688"/>
      <c r="AC15" s="688"/>
      <c r="AD15" s="689" t="s">
        <v>139</v>
      </c>
      <c r="AE15" s="689"/>
      <c r="AF15" s="689"/>
      <c r="AG15" s="689"/>
      <c r="AH15" s="689"/>
      <c r="AI15" s="689"/>
      <c r="AJ15" s="689"/>
      <c r="AK15" s="689"/>
      <c r="AL15" s="690" t="s">
        <v>139</v>
      </c>
      <c r="AM15" s="691"/>
      <c r="AN15" s="691"/>
      <c r="AO15" s="692"/>
      <c r="AP15" s="682" t="s">
        <v>268</v>
      </c>
      <c r="AQ15" s="683"/>
      <c r="AR15" s="683"/>
      <c r="AS15" s="683"/>
      <c r="AT15" s="683"/>
      <c r="AU15" s="683"/>
      <c r="AV15" s="683"/>
      <c r="AW15" s="683"/>
      <c r="AX15" s="683"/>
      <c r="AY15" s="683"/>
      <c r="AZ15" s="683"/>
      <c r="BA15" s="683"/>
      <c r="BB15" s="683"/>
      <c r="BC15" s="683"/>
      <c r="BD15" s="683"/>
      <c r="BE15" s="683"/>
      <c r="BF15" s="684"/>
      <c r="BG15" s="685">
        <v>104838</v>
      </c>
      <c r="BH15" s="686"/>
      <c r="BI15" s="686"/>
      <c r="BJ15" s="686"/>
      <c r="BK15" s="686"/>
      <c r="BL15" s="686"/>
      <c r="BM15" s="686"/>
      <c r="BN15" s="687"/>
      <c r="BO15" s="688">
        <v>4.9000000000000004</v>
      </c>
      <c r="BP15" s="688"/>
      <c r="BQ15" s="688"/>
      <c r="BR15" s="688"/>
      <c r="BS15" s="694" t="s">
        <v>139</v>
      </c>
      <c r="BT15" s="686"/>
      <c r="BU15" s="686"/>
      <c r="BV15" s="686"/>
      <c r="BW15" s="686"/>
      <c r="BX15" s="686"/>
      <c r="BY15" s="686"/>
      <c r="BZ15" s="686"/>
      <c r="CA15" s="686"/>
      <c r="CB15" s="695"/>
      <c r="CD15" s="700" t="s">
        <v>269</v>
      </c>
      <c r="CE15" s="701"/>
      <c r="CF15" s="701"/>
      <c r="CG15" s="701"/>
      <c r="CH15" s="701"/>
      <c r="CI15" s="701"/>
      <c r="CJ15" s="701"/>
      <c r="CK15" s="701"/>
      <c r="CL15" s="701"/>
      <c r="CM15" s="701"/>
      <c r="CN15" s="701"/>
      <c r="CO15" s="701"/>
      <c r="CP15" s="701"/>
      <c r="CQ15" s="702"/>
      <c r="CR15" s="685">
        <v>771191</v>
      </c>
      <c r="CS15" s="686"/>
      <c r="CT15" s="686"/>
      <c r="CU15" s="686"/>
      <c r="CV15" s="686"/>
      <c r="CW15" s="686"/>
      <c r="CX15" s="686"/>
      <c r="CY15" s="687"/>
      <c r="CZ15" s="688">
        <v>9.6</v>
      </c>
      <c r="DA15" s="688"/>
      <c r="DB15" s="688"/>
      <c r="DC15" s="688"/>
      <c r="DD15" s="694">
        <v>223854</v>
      </c>
      <c r="DE15" s="686"/>
      <c r="DF15" s="686"/>
      <c r="DG15" s="686"/>
      <c r="DH15" s="686"/>
      <c r="DI15" s="686"/>
      <c r="DJ15" s="686"/>
      <c r="DK15" s="686"/>
      <c r="DL15" s="686"/>
      <c r="DM15" s="686"/>
      <c r="DN15" s="686"/>
      <c r="DO15" s="686"/>
      <c r="DP15" s="687"/>
      <c r="DQ15" s="694">
        <v>587134</v>
      </c>
      <c r="DR15" s="686"/>
      <c r="DS15" s="686"/>
      <c r="DT15" s="686"/>
      <c r="DU15" s="686"/>
      <c r="DV15" s="686"/>
      <c r="DW15" s="686"/>
      <c r="DX15" s="686"/>
      <c r="DY15" s="686"/>
      <c r="DZ15" s="686"/>
      <c r="EA15" s="686"/>
      <c r="EB15" s="686"/>
      <c r="EC15" s="695"/>
    </row>
    <row r="16" spans="2:143" ht="11.25" customHeight="1" x14ac:dyDescent="0.15">
      <c r="B16" s="682" t="s">
        <v>270</v>
      </c>
      <c r="C16" s="683"/>
      <c r="D16" s="683"/>
      <c r="E16" s="683"/>
      <c r="F16" s="683"/>
      <c r="G16" s="683"/>
      <c r="H16" s="683"/>
      <c r="I16" s="683"/>
      <c r="J16" s="683"/>
      <c r="K16" s="683"/>
      <c r="L16" s="683"/>
      <c r="M16" s="683"/>
      <c r="N16" s="683"/>
      <c r="O16" s="683"/>
      <c r="P16" s="683"/>
      <c r="Q16" s="684"/>
      <c r="R16" s="685">
        <v>5044</v>
      </c>
      <c r="S16" s="686"/>
      <c r="T16" s="686"/>
      <c r="U16" s="686"/>
      <c r="V16" s="686"/>
      <c r="W16" s="686"/>
      <c r="X16" s="686"/>
      <c r="Y16" s="687"/>
      <c r="Z16" s="688">
        <v>0.1</v>
      </c>
      <c r="AA16" s="688"/>
      <c r="AB16" s="688"/>
      <c r="AC16" s="688"/>
      <c r="AD16" s="689">
        <v>5044</v>
      </c>
      <c r="AE16" s="689"/>
      <c r="AF16" s="689"/>
      <c r="AG16" s="689"/>
      <c r="AH16" s="689"/>
      <c r="AI16" s="689"/>
      <c r="AJ16" s="689"/>
      <c r="AK16" s="689"/>
      <c r="AL16" s="690">
        <v>0.1</v>
      </c>
      <c r="AM16" s="691"/>
      <c r="AN16" s="691"/>
      <c r="AO16" s="692"/>
      <c r="AP16" s="682" t="s">
        <v>271</v>
      </c>
      <c r="AQ16" s="683"/>
      <c r="AR16" s="683"/>
      <c r="AS16" s="683"/>
      <c r="AT16" s="683"/>
      <c r="AU16" s="683"/>
      <c r="AV16" s="683"/>
      <c r="AW16" s="683"/>
      <c r="AX16" s="683"/>
      <c r="AY16" s="683"/>
      <c r="AZ16" s="683"/>
      <c r="BA16" s="683"/>
      <c r="BB16" s="683"/>
      <c r="BC16" s="683"/>
      <c r="BD16" s="683"/>
      <c r="BE16" s="683"/>
      <c r="BF16" s="684"/>
      <c r="BG16" s="685" t="s">
        <v>139</v>
      </c>
      <c r="BH16" s="686"/>
      <c r="BI16" s="686"/>
      <c r="BJ16" s="686"/>
      <c r="BK16" s="686"/>
      <c r="BL16" s="686"/>
      <c r="BM16" s="686"/>
      <c r="BN16" s="687"/>
      <c r="BO16" s="688" t="s">
        <v>139</v>
      </c>
      <c r="BP16" s="688"/>
      <c r="BQ16" s="688"/>
      <c r="BR16" s="688"/>
      <c r="BS16" s="694" t="s">
        <v>139</v>
      </c>
      <c r="BT16" s="686"/>
      <c r="BU16" s="686"/>
      <c r="BV16" s="686"/>
      <c r="BW16" s="686"/>
      <c r="BX16" s="686"/>
      <c r="BY16" s="686"/>
      <c r="BZ16" s="686"/>
      <c r="CA16" s="686"/>
      <c r="CB16" s="695"/>
      <c r="CD16" s="700" t="s">
        <v>272</v>
      </c>
      <c r="CE16" s="701"/>
      <c r="CF16" s="701"/>
      <c r="CG16" s="701"/>
      <c r="CH16" s="701"/>
      <c r="CI16" s="701"/>
      <c r="CJ16" s="701"/>
      <c r="CK16" s="701"/>
      <c r="CL16" s="701"/>
      <c r="CM16" s="701"/>
      <c r="CN16" s="701"/>
      <c r="CO16" s="701"/>
      <c r="CP16" s="701"/>
      <c r="CQ16" s="702"/>
      <c r="CR16" s="685" t="s">
        <v>139</v>
      </c>
      <c r="CS16" s="686"/>
      <c r="CT16" s="686"/>
      <c r="CU16" s="686"/>
      <c r="CV16" s="686"/>
      <c r="CW16" s="686"/>
      <c r="CX16" s="686"/>
      <c r="CY16" s="687"/>
      <c r="CZ16" s="688" t="s">
        <v>139</v>
      </c>
      <c r="DA16" s="688"/>
      <c r="DB16" s="688"/>
      <c r="DC16" s="688"/>
      <c r="DD16" s="694" t="s">
        <v>139</v>
      </c>
      <c r="DE16" s="686"/>
      <c r="DF16" s="686"/>
      <c r="DG16" s="686"/>
      <c r="DH16" s="686"/>
      <c r="DI16" s="686"/>
      <c r="DJ16" s="686"/>
      <c r="DK16" s="686"/>
      <c r="DL16" s="686"/>
      <c r="DM16" s="686"/>
      <c r="DN16" s="686"/>
      <c r="DO16" s="686"/>
      <c r="DP16" s="687"/>
      <c r="DQ16" s="694" t="s">
        <v>139</v>
      </c>
      <c r="DR16" s="686"/>
      <c r="DS16" s="686"/>
      <c r="DT16" s="686"/>
      <c r="DU16" s="686"/>
      <c r="DV16" s="686"/>
      <c r="DW16" s="686"/>
      <c r="DX16" s="686"/>
      <c r="DY16" s="686"/>
      <c r="DZ16" s="686"/>
      <c r="EA16" s="686"/>
      <c r="EB16" s="686"/>
      <c r="EC16" s="695"/>
    </row>
    <row r="17" spans="2:133" ht="11.25" customHeight="1" x14ac:dyDescent="0.15">
      <c r="B17" s="682" t="s">
        <v>273</v>
      </c>
      <c r="C17" s="683"/>
      <c r="D17" s="683"/>
      <c r="E17" s="683"/>
      <c r="F17" s="683"/>
      <c r="G17" s="683"/>
      <c r="H17" s="683"/>
      <c r="I17" s="683"/>
      <c r="J17" s="683"/>
      <c r="K17" s="683"/>
      <c r="L17" s="683"/>
      <c r="M17" s="683"/>
      <c r="N17" s="683"/>
      <c r="O17" s="683"/>
      <c r="P17" s="683"/>
      <c r="Q17" s="684"/>
      <c r="R17" s="685">
        <v>24700</v>
      </c>
      <c r="S17" s="686"/>
      <c r="T17" s="686"/>
      <c r="U17" s="686"/>
      <c r="V17" s="686"/>
      <c r="W17" s="686"/>
      <c r="X17" s="686"/>
      <c r="Y17" s="687"/>
      <c r="Z17" s="688">
        <v>0.3</v>
      </c>
      <c r="AA17" s="688"/>
      <c r="AB17" s="688"/>
      <c r="AC17" s="688"/>
      <c r="AD17" s="689">
        <v>24700</v>
      </c>
      <c r="AE17" s="689"/>
      <c r="AF17" s="689"/>
      <c r="AG17" s="689"/>
      <c r="AH17" s="689"/>
      <c r="AI17" s="689"/>
      <c r="AJ17" s="689"/>
      <c r="AK17" s="689"/>
      <c r="AL17" s="690">
        <v>0.6</v>
      </c>
      <c r="AM17" s="691"/>
      <c r="AN17" s="691"/>
      <c r="AO17" s="692"/>
      <c r="AP17" s="682" t="s">
        <v>274</v>
      </c>
      <c r="AQ17" s="683"/>
      <c r="AR17" s="683"/>
      <c r="AS17" s="683"/>
      <c r="AT17" s="683"/>
      <c r="AU17" s="683"/>
      <c r="AV17" s="683"/>
      <c r="AW17" s="683"/>
      <c r="AX17" s="683"/>
      <c r="AY17" s="683"/>
      <c r="AZ17" s="683"/>
      <c r="BA17" s="683"/>
      <c r="BB17" s="683"/>
      <c r="BC17" s="683"/>
      <c r="BD17" s="683"/>
      <c r="BE17" s="683"/>
      <c r="BF17" s="684"/>
      <c r="BG17" s="685" t="s">
        <v>139</v>
      </c>
      <c r="BH17" s="686"/>
      <c r="BI17" s="686"/>
      <c r="BJ17" s="686"/>
      <c r="BK17" s="686"/>
      <c r="BL17" s="686"/>
      <c r="BM17" s="686"/>
      <c r="BN17" s="687"/>
      <c r="BO17" s="688" t="s">
        <v>139</v>
      </c>
      <c r="BP17" s="688"/>
      <c r="BQ17" s="688"/>
      <c r="BR17" s="688"/>
      <c r="BS17" s="694" t="s">
        <v>139</v>
      </c>
      <c r="BT17" s="686"/>
      <c r="BU17" s="686"/>
      <c r="BV17" s="686"/>
      <c r="BW17" s="686"/>
      <c r="BX17" s="686"/>
      <c r="BY17" s="686"/>
      <c r="BZ17" s="686"/>
      <c r="CA17" s="686"/>
      <c r="CB17" s="695"/>
      <c r="CD17" s="700" t="s">
        <v>275</v>
      </c>
      <c r="CE17" s="701"/>
      <c r="CF17" s="701"/>
      <c r="CG17" s="701"/>
      <c r="CH17" s="701"/>
      <c r="CI17" s="701"/>
      <c r="CJ17" s="701"/>
      <c r="CK17" s="701"/>
      <c r="CL17" s="701"/>
      <c r="CM17" s="701"/>
      <c r="CN17" s="701"/>
      <c r="CO17" s="701"/>
      <c r="CP17" s="701"/>
      <c r="CQ17" s="702"/>
      <c r="CR17" s="685">
        <v>438056</v>
      </c>
      <c r="CS17" s="686"/>
      <c r="CT17" s="686"/>
      <c r="CU17" s="686"/>
      <c r="CV17" s="686"/>
      <c r="CW17" s="686"/>
      <c r="CX17" s="686"/>
      <c r="CY17" s="687"/>
      <c r="CZ17" s="688">
        <v>5.4</v>
      </c>
      <c r="DA17" s="688"/>
      <c r="DB17" s="688"/>
      <c r="DC17" s="688"/>
      <c r="DD17" s="694" t="s">
        <v>139</v>
      </c>
      <c r="DE17" s="686"/>
      <c r="DF17" s="686"/>
      <c r="DG17" s="686"/>
      <c r="DH17" s="686"/>
      <c r="DI17" s="686"/>
      <c r="DJ17" s="686"/>
      <c r="DK17" s="686"/>
      <c r="DL17" s="686"/>
      <c r="DM17" s="686"/>
      <c r="DN17" s="686"/>
      <c r="DO17" s="686"/>
      <c r="DP17" s="687"/>
      <c r="DQ17" s="694">
        <v>434973</v>
      </c>
      <c r="DR17" s="686"/>
      <c r="DS17" s="686"/>
      <c r="DT17" s="686"/>
      <c r="DU17" s="686"/>
      <c r="DV17" s="686"/>
      <c r="DW17" s="686"/>
      <c r="DX17" s="686"/>
      <c r="DY17" s="686"/>
      <c r="DZ17" s="686"/>
      <c r="EA17" s="686"/>
      <c r="EB17" s="686"/>
      <c r="EC17" s="695"/>
    </row>
    <row r="18" spans="2:133" ht="11.25" customHeight="1" x14ac:dyDescent="0.15">
      <c r="B18" s="682" t="s">
        <v>276</v>
      </c>
      <c r="C18" s="683"/>
      <c r="D18" s="683"/>
      <c r="E18" s="683"/>
      <c r="F18" s="683"/>
      <c r="G18" s="683"/>
      <c r="H18" s="683"/>
      <c r="I18" s="683"/>
      <c r="J18" s="683"/>
      <c r="K18" s="683"/>
      <c r="L18" s="683"/>
      <c r="M18" s="683"/>
      <c r="N18" s="683"/>
      <c r="O18" s="683"/>
      <c r="P18" s="683"/>
      <c r="Q18" s="684"/>
      <c r="R18" s="685">
        <v>26575</v>
      </c>
      <c r="S18" s="686"/>
      <c r="T18" s="686"/>
      <c r="U18" s="686"/>
      <c r="V18" s="686"/>
      <c r="W18" s="686"/>
      <c r="X18" s="686"/>
      <c r="Y18" s="687"/>
      <c r="Z18" s="688">
        <v>0.3</v>
      </c>
      <c r="AA18" s="688"/>
      <c r="AB18" s="688"/>
      <c r="AC18" s="688"/>
      <c r="AD18" s="689">
        <v>26575</v>
      </c>
      <c r="AE18" s="689"/>
      <c r="AF18" s="689"/>
      <c r="AG18" s="689"/>
      <c r="AH18" s="689"/>
      <c r="AI18" s="689"/>
      <c r="AJ18" s="689"/>
      <c r="AK18" s="689"/>
      <c r="AL18" s="690">
        <v>0.6</v>
      </c>
      <c r="AM18" s="691"/>
      <c r="AN18" s="691"/>
      <c r="AO18" s="692"/>
      <c r="AP18" s="682" t="s">
        <v>277</v>
      </c>
      <c r="AQ18" s="683"/>
      <c r="AR18" s="683"/>
      <c r="AS18" s="683"/>
      <c r="AT18" s="683"/>
      <c r="AU18" s="683"/>
      <c r="AV18" s="683"/>
      <c r="AW18" s="683"/>
      <c r="AX18" s="683"/>
      <c r="AY18" s="683"/>
      <c r="AZ18" s="683"/>
      <c r="BA18" s="683"/>
      <c r="BB18" s="683"/>
      <c r="BC18" s="683"/>
      <c r="BD18" s="683"/>
      <c r="BE18" s="683"/>
      <c r="BF18" s="684"/>
      <c r="BG18" s="685" t="s">
        <v>139</v>
      </c>
      <c r="BH18" s="686"/>
      <c r="BI18" s="686"/>
      <c r="BJ18" s="686"/>
      <c r="BK18" s="686"/>
      <c r="BL18" s="686"/>
      <c r="BM18" s="686"/>
      <c r="BN18" s="687"/>
      <c r="BO18" s="688" t="s">
        <v>139</v>
      </c>
      <c r="BP18" s="688"/>
      <c r="BQ18" s="688"/>
      <c r="BR18" s="688"/>
      <c r="BS18" s="694" t="s">
        <v>139</v>
      </c>
      <c r="BT18" s="686"/>
      <c r="BU18" s="686"/>
      <c r="BV18" s="686"/>
      <c r="BW18" s="686"/>
      <c r="BX18" s="686"/>
      <c r="BY18" s="686"/>
      <c r="BZ18" s="686"/>
      <c r="CA18" s="686"/>
      <c r="CB18" s="695"/>
      <c r="CD18" s="700" t="s">
        <v>278</v>
      </c>
      <c r="CE18" s="701"/>
      <c r="CF18" s="701"/>
      <c r="CG18" s="701"/>
      <c r="CH18" s="701"/>
      <c r="CI18" s="701"/>
      <c r="CJ18" s="701"/>
      <c r="CK18" s="701"/>
      <c r="CL18" s="701"/>
      <c r="CM18" s="701"/>
      <c r="CN18" s="701"/>
      <c r="CO18" s="701"/>
      <c r="CP18" s="701"/>
      <c r="CQ18" s="702"/>
      <c r="CR18" s="685" t="s">
        <v>139</v>
      </c>
      <c r="CS18" s="686"/>
      <c r="CT18" s="686"/>
      <c r="CU18" s="686"/>
      <c r="CV18" s="686"/>
      <c r="CW18" s="686"/>
      <c r="CX18" s="686"/>
      <c r="CY18" s="687"/>
      <c r="CZ18" s="688" t="s">
        <v>139</v>
      </c>
      <c r="DA18" s="688"/>
      <c r="DB18" s="688"/>
      <c r="DC18" s="688"/>
      <c r="DD18" s="694" t="s">
        <v>139</v>
      </c>
      <c r="DE18" s="686"/>
      <c r="DF18" s="686"/>
      <c r="DG18" s="686"/>
      <c r="DH18" s="686"/>
      <c r="DI18" s="686"/>
      <c r="DJ18" s="686"/>
      <c r="DK18" s="686"/>
      <c r="DL18" s="686"/>
      <c r="DM18" s="686"/>
      <c r="DN18" s="686"/>
      <c r="DO18" s="686"/>
      <c r="DP18" s="687"/>
      <c r="DQ18" s="694" t="s">
        <v>139</v>
      </c>
      <c r="DR18" s="686"/>
      <c r="DS18" s="686"/>
      <c r="DT18" s="686"/>
      <c r="DU18" s="686"/>
      <c r="DV18" s="686"/>
      <c r="DW18" s="686"/>
      <c r="DX18" s="686"/>
      <c r="DY18" s="686"/>
      <c r="DZ18" s="686"/>
      <c r="EA18" s="686"/>
      <c r="EB18" s="686"/>
      <c r="EC18" s="695"/>
    </row>
    <row r="19" spans="2:133" ht="11.25" customHeight="1" x14ac:dyDescent="0.15">
      <c r="B19" s="682" t="s">
        <v>279</v>
      </c>
      <c r="C19" s="683"/>
      <c r="D19" s="683"/>
      <c r="E19" s="683"/>
      <c r="F19" s="683"/>
      <c r="G19" s="683"/>
      <c r="H19" s="683"/>
      <c r="I19" s="683"/>
      <c r="J19" s="683"/>
      <c r="K19" s="683"/>
      <c r="L19" s="683"/>
      <c r="M19" s="683"/>
      <c r="N19" s="683"/>
      <c r="O19" s="683"/>
      <c r="P19" s="683"/>
      <c r="Q19" s="684"/>
      <c r="R19" s="685">
        <v>21872</v>
      </c>
      <c r="S19" s="686"/>
      <c r="T19" s="686"/>
      <c r="U19" s="686"/>
      <c r="V19" s="686"/>
      <c r="W19" s="686"/>
      <c r="X19" s="686"/>
      <c r="Y19" s="687"/>
      <c r="Z19" s="688">
        <v>0.3</v>
      </c>
      <c r="AA19" s="688"/>
      <c r="AB19" s="688"/>
      <c r="AC19" s="688"/>
      <c r="AD19" s="689">
        <v>21872</v>
      </c>
      <c r="AE19" s="689"/>
      <c r="AF19" s="689"/>
      <c r="AG19" s="689"/>
      <c r="AH19" s="689"/>
      <c r="AI19" s="689"/>
      <c r="AJ19" s="689"/>
      <c r="AK19" s="689"/>
      <c r="AL19" s="690">
        <v>0.5</v>
      </c>
      <c r="AM19" s="691"/>
      <c r="AN19" s="691"/>
      <c r="AO19" s="692"/>
      <c r="AP19" s="682" t="s">
        <v>280</v>
      </c>
      <c r="AQ19" s="683"/>
      <c r="AR19" s="683"/>
      <c r="AS19" s="683"/>
      <c r="AT19" s="683"/>
      <c r="AU19" s="683"/>
      <c r="AV19" s="683"/>
      <c r="AW19" s="683"/>
      <c r="AX19" s="683"/>
      <c r="AY19" s="683"/>
      <c r="AZ19" s="683"/>
      <c r="BA19" s="683"/>
      <c r="BB19" s="683"/>
      <c r="BC19" s="683"/>
      <c r="BD19" s="683"/>
      <c r="BE19" s="683"/>
      <c r="BF19" s="684"/>
      <c r="BG19" s="685">
        <v>24055</v>
      </c>
      <c r="BH19" s="686"/>
      <c r="BI19" s="686"/>
      <c r="BJ19" s="686"/>
      <c r="BK19" s="686"/>
      <c r="BL19" s="686"/>
      <c r="BM19" s="686"/>
      <c r="BN19" s="687"/>
      <c r="BO19" s="688">
        <v>1.1000000000000001</v>
      </c>
      <c r="BP19" s="688"/>
      <c r="BQ19" s="688"/>
      <c r="BR19" s="688"/>
      <c r="BS19" s="694" t="s">
        <v>139</v>
      </c>
      <c r="BT19" s="686"/>
      <c r="BU19" s="686"/>
      <c r="BV19" s="686"/>
      <c r="BW19" s="686"/>
      <c r="BX19" s="686"/>
      <c r="BY19" s="686"/>
      <c r="BZ19" s="686"/>
      <c r="CA19" s="686"/>
      <c r="CB19" s="695"/>
      <c r="CD19" s="700" t="s">
        <v>281</v>
      </c>
      <c r="CE19" s="701"/>
      <c r="CF19" s="701"/>
      <c r="CG19" s="701"/>
      <c r="CH19" s="701"/>
      <c r="CI19" s="701"/>
      <c r="CJ19" s="701"/>
      <c r="CK19" s="701"/>
      <c r="CL19" s="701"/>
      <c r="CM19" s="701"/>
      <c r="CN19" s="701"/>
      <c r="CO19" s="701"/>
      <c r="CP19" s="701"/>
      <c r="CQ19" s="702"/>
      <c r="CR19" s="685" t="s">
        <v>139</v>
      </c>
      <c r="CS19" s="686"/>
      <c r="CT19" s="686"/>
      <c r="CU19" s="686"/>
      <c r="CV19" s="686"/>
      <c r="CW19" s="686"/>
      <c r="CX19" s="686"/>
      <c r="CY19" s="687"/>
      <c r="CZ19" s="688" t="s">
        <v>139</v>
      </c>
      <c r="DA19" s="688"/>
      <c r="DB19" s="688"/>
      <c r="DC19" s="688"/>
      <c r="DD19" s="694" t="s">
        <v>139</v>
      </c>
      <c r="DE19" s="686"/>
      <c r="DF19" s="686"/>
      <c r="DG19" s="686"/>
      <c r="DH19" s="686"/>
      <c r="DI19" s="686"/>
      <c r="DJ19" s="686"/>
      <c r="DK19" s="686"/>
      <c r="DL19" s="686"/>
      <c r="DM19" s="686"/>
      <c r="DN19" s="686"/>
      <c r="DO19" s="686"/>
      <c r="DP19" s="687"/>
      <c r="DQ19" s="694" t="s">
        <v>139</v>
      </c>
      <c r="DR19" s="686"/>
      <c r="DS19" s="686"/>
      <c r="DT19" s="686"/>
      <c r="DU19" s="686"/>
      <c r="DV19" s="686"/>
      <c r="DW19" s="686"/>
      <c r="DX19" s="686"/>
      <c r="DY19" s="686"/>
      <c r="DZ19" s="686"/>
      <c r="EA19" s="686"/>
      <c r="EB19" s="686"/>
      <c r="EC19" s="695"/>
    </row>
    <row r="20" spans="2:133" ht="11.25" customHeight="1" x14ac:dyDescent="0.15">
      <c r="B20" s="682" t="s">
        <v>282</v>
      </c>
      <c r="C20" s="683"/>
      <c r="D20" s="683"/>
      <c r="E20" s="683"/>
      <c r="F20" s="683"/>
      <c r="G20" s="683"/>
      <c r="H20" s="683"/>
      <c r="I20" s="683"/>
      <c r="J20" s="683"/>
      <c r="K20" s="683"/>
      <c r="L20" s="683"/>
      <c r="M20" s="683"/>
      <c r="N20" s="683"/>
      <c r="O20" s="683"/>
      <c r="P20" s="683"/>
      <c r="Q20" s="684"/>
      <c r="R20" s="685">
        <v>2487</v>
      </c>
      <c r="S20" s="686"/>
      <c r="T20" s="686"/>
      <c r="U20" s="686"/>
      <c r="V20" s="686"/>
      <c r="W20" s="686"/>
      <c r="X20" s="686"/>
      <c r="Y20" s="687"/>
      <c r="Z20" s="688">
        <v>0</v>
      </c>
      <c r="AA20" s="688"/>
      <c r="AB20" s="688"/>
      <c r="AC20" s="688"/>
      <c r="AD20" s="689">
        <v>2487</v>
      </c>
      <c r="AE20" s="689"/>
      <c r="AF20" s="689"/>
      <c r="AG20" s="689"/>
      <c r="AH20" s="689"/>
      <c r="AI20" s="689"/>
      <c r="AJ20" s="689"/>
      <c r="AK20" s="689"/>
      <c r="AL20" s="690">
        <v>0.1</v>
      </c>
      <c r="AM20" s="691"/>
      <c r="AN20" s="691"/>
      <c r="AO20" s="692"/>
      <c r="AP20" s="682" t="s">
        <v>283</v>
      </c>
      <c r="AQ20" s="683"/>
      <c r="AR20" s="683"/>
      <c r="AS20" s="683"/>
      <c r="AT20" s="683"/>
      <c r="AU20" s="683"/>
      <c r="AV20" s="683"/>
      <c r="AW20" s="683"/>
      <c r="AX20" s="683"/>
      <c r="AY20" s="683"/>
      <c r="AZ20" s="683"/>
      <c r="BA20" s="683"/>
      <c r="BB20" s="683"/>
      <c r="BC20" s="683"/>
      <c r="BD20" s="683"/>
      <c r="BE20" s="683"/>
      <c r="BF20" s="684"/>
      <c r="BG20" s="685">
        <v>24055</v>
      </c>
      <c r="BH20" s="686"/>
      <c r="BI20" s="686"/>
      <c r="BJ20" s="686"/>
      <c r="BK20" s="686"/>
      <c r="BL20" s="686"/>
      <c r="BM20" s="686"/>
      <c r="BN20" s="687"/>
      <c r="BO20" s="688">
        <v>1.1000000000000001</v>
      </c>
      <c r="BP20" s="688"/>
      <c r="BQ20" s="688"/>
      <c r="BR20" s="688"/>
      <c r="BS20" s="694" t="s">
        <v>139</v>
      </c>
      <c r="BT20" s="686"/>
      <c r="BU20" s="686"/>
      <c r="BV20" s="686"/>
      <c r="BW20" s="686"/>
      <c r="BX20" s="686"/>
      <c r="BY20" s="686"/>
      <c r="BZ20" s="686"/>
      <c r="CA20" s="686"/>
      <c r="CB20" s="695"/>
      <c r="CD20" s="700" t="s">
        <v>284</v>
      </c>
      <c r="CE20" s="701"/>
      <c r="CF20" s="701"/>
      <c r="CG20" s="701"/>
      <c r="CH20" s="701"/>
      <c r="CI20" s="701"/>
      <c r="CJ20" s="701"/>
      <c r="CK20" s="701"/>
      <c r="CL20" s="701"/>
      <c r="CM20" s="701"/>
      <c r="CN20" s="701"/>
      <c r="CO20" s="701"/>
      <c r="CP20" s="701"/>
      <c r="CQ20" s="702"/>
      <c r="CR20" s="685">
        <v>8067857</v>
      </c>
      <c r="CS20" s="686"/>
      <c r="CT20" s="686"/>
      <c r="CU20" s="686"/>
      <c r="CV20" s="686"/>
      <c r="CW20" s="686"/>
      <c r="CX20" s="686"/>
      <c r="CY20" s="687"/>
      <c r="CZ20" s="688">
        <v>100</v>
      </c>
      <c r="DA20" s="688"/>
      <c r="DB20" s="688"/>
      <c r="DC20" s="688"/>
      <c r="DD20" s="694">
        <v>845097</v>
      </c>
      <c r="DE20" s="686"/>
      <c r="DF20" s="686"/>
      <c r="DG20" s="686"/>
      <c r="DH20" s="686"/>
      <c r="DI20" s="686"/>
      <c r="DJ20" s="686"/>
      <c r="DK20" s="686"/>
      <c r="DL20" s="686"/>
      <c r="DM20" s="686"/>
      <c r="DN20" s="686"/>
      <c r="DO20" s="686"/>
      <c r="DP20" s="687"/>
      <c r="DQ20" s="694">
        <v>5089732</v>
      </c>
      <c r="DR20" s="686"/>
      <c r="DS20" s="686"/>
      <c r="DT20" s="686"/>
      <c r="DU20" s="686"/>
      <c r="DV20" s="686"/>
      <c r="DW20" s="686"/>
      <c r="DX20" s="686"/>
      <c r="DY20" s="686"/>
      <c r="DZ20" s="686"/>
      <c r="EA20" s="686"/>
      <c r="EB20" s="686"/>
      <c r="EC20" s="695"/>
    </row>
    <row r="21" spans="2:133" ht="11.25" customHeight="1" x14ac:dyDescent="0.15">
      <c r="B21" s="682" t="s">
        <v>285</v>
      </c>
      <c r="C21" s="683"/>
      <c r="D21" s="683"/>
      <c r="E21" s="683"/>
      <c r="F21" s="683"/>
      <c r="G21" s="683"/>
      <c r="H21" s="683"/>
      <c r="I21" s="683"/>
      <c r="J21" s="683"/>
      <c r="K21" s="683"/>
      <c r="L21" s="683"/>
      <c r="M21" s="683"/>
      <c r="N21" s="683"/>
      <c r="O21" s="683"/>
      <c r="P21" s="683"/>
      <c r="Q21" s="684"/>
      <c r="R21" s="685">
        <v>2216</v>
      </c>
      <c r="S21" s="686"/>
      <c r="T21" s="686"/>
      <c r="U21" s="686"/>
      <c r="V21" s="686"/>
      <c r="W21" s="686"/>
      <c r="X21" s="686"/>
      <c r="Y21" s="687"/>
      <c r="Z21" s="688">
        <v>0</v>
      </c>
      <c r="AA21" s="688"/>
      <c r="AB21" s="688"/>
      <c r="AC21" s="688"/>
      <c r="AD21" s="689">
        <v>2216</v>
      </c>
      <c r="AE21" s="689"/>
      <c r="AF21" s="689"/>
      <c r="AG21" s="689"/>
      <c r="AH21" s="689"/>
      <c r="AI21" s="689"/>
      <c r="AJ21" s="689"/>
      <c r="AK21" s="689"/>
      <c r="AL21" s="690">
        <v>0.1</v>
      </c>
      <c r="AM21" s="691"/>
      <c r="AN21" s="691"/>
      <c r="AO21" s="692"/>
      <c r="AP21" s="704" t="s">
        <v>286</v>
      </c>
      <c r="AQ21" s="705"/>
      <c r="AR21" s="705"/>
      <c r="AS21" s="705"/>
      <c r="AT21" s="705"/>
      <c r="AU21" s="705"/>
      <c r="AV21" s="705"/>
      <c r="AW21" s="705"/>
      <c r="AX21" s="705"/>
      <c r="AY21" s="705"/>
      <c r="AZ21" s="705"/>
      <c r="BA21" s="705"/>
      <c r="BB21" s="705"/>
      <c r="BC21" s="705"/>
      <c r="BD21" s="705"/>
      <c r="BE21" s="705"/>
      <c r="BF21" s="706"/>
      <c r="BG21" s="685">
        <v>24055</v>
      </c>
      <c r="BH21" s="686"/>
      <c r="BI21" s="686"/>
      <c r="BJ21" s="686"/>
      <c r="BK21" s="686"/>
      <c r="BL21" s="686"/>
      <c r="BM21" s="686"/>
      <c r="BN21" s="687"/>
      <c r="BO21" s="688">
        <v>1.1000000000000001</v>
      </c>
      <c r="BP21" s="688"/>
      <c r="BQ21" s="688"/>
      <c r="BR21" s="688"/>
      <c r="BS21" s="694" t="s">
        <v>252</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287</v>
      </c>
      <c r="C22" s="683"/>
      <c r="D22" s="683"/>
      <c r="E22" s="683"/>
      <c r="F22" s="683"/>
      <c r="G22" s="683"/>
      <c r="H22" s="683"/>
      <c r="I22" s="683"/>
      <c r="J22" s="683"/>
      <c r="K22" s="683"/>
      <c r="L22" s="683"/>
      <c r="M22" s="683"/>
      <c r="N22" s="683"/>
      <c r="O22" s="683"/>
      <c r="P22" s="683"/>
      <c r="Q22" s="684"/>
      <c r="R22" s="685">
        <v>1828398</v>
      </c>
      <c r="S22" s="686"/>
      <c r="T22" s="686"/>
      <c r="U22" s="686"/>
      <c r="V22" s="686"/>
      <c r="W22" s="686"/>
      <c r="X22" s="686"/>
      <c r="Y22" s="687"/>
      <c r="Z22" s="688">
        <v>21.3</v>
      </c>
      <c r="AA22" s="688"/>
      <c r="AB22" s="688"/>
      <c r="AC22" s="688"/>
      <c r="AD22" s="689">
        <v>1630884</v>
      </c>
      <c r="AE22" s="689"/>
      <c r="AF22" s="689"/>
      <c r="AG22" s="689"/>
      <c r="AH22" s="689"/>
      <c r="AI22" s="689"/>
      <c r="AJ22" s="689"/>
      <c r="AK22" s="689"/>
      <c r="AL22" s="690">
        <v>37.700000000000003</v>
      </c>
      <c r="AM22" s="691"/>
      <c r="AN22" s="691"/>
      <c r="AO22" s="692"/>
      <c r="AP22" s="704" t="s">
        <v>288</v>
      </c>
      <c r="AQ22" s="705"/>
      <c r="AR22" s="705"/>
      <c r="AS22" s="705"/>
      <c r="AT22" s="705"/>
      <c r="AU22" s="705"/>
      <c r="AV22" s="705"/>
      <c r="AW22" s="705"/>
      <c r="AX22" s="705"/>
      <c r="AY22" s="705"/>
      <c r="AZ22" s="705"/>
      <c r="BA22" s="705"/>
      <c r="BB22" s="705"/>
      <c r="BC22" s="705"/>
      <c r="BD22" s="705"/>
      <c r="BE22" s="705"/>
      <c r="BF22" s="706"/>
      <c r="BG22" s="685" t="s">
        <v>139</v>
      </c>
      <c r="BH22" s="686"/>
      <c r="BI22" s="686"/>
      <c r="BJ22" s="686"/>
      <c r="BK22" s="686"/>
      <c r="BL22" s="686"/>
      <c r="BM22" s="686"/>
      <c r="BN22" s="687"/>
      <c r="BO22" s="688" t="s">
        <v>139</v>
      </c>
      <c r="BP22" s="688"/>
      <c r="BQ22" s="688"/>
      <c r="BR22" s="688"/>
      <c r="BS22" s="694" t="s">
        <v>139</v>
      </c>
      <c r="BT22" s="686"/>
      <c r="BU22" s="686"/>
      <c r="BV22" s="686"/>
      <c r="BW22" s="686"/>
      <c r="BX22" s="686"/>
      <c r="BY22" s="686"/>
      <c r="BZ22" s="686"/>
      <c r="CA22" s="686"/>
      <c r="CB22" s="695"/>
      <c r="CD22" s="667" t="s">
        <v>289</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290</v>
      </c>
      <c r="C23" s="683"/>
      <c r="D23" s="683"/>
      <c r="E23" s="683"/>
      <c r="F23" s="683"/>
      <c r="G23" s="683"/>
      <c r="H23" s="683"/>
      <c r="I23" s="683"/>
      <c r="J23" s="683"/>
      <c r="K23" s="683"/>
      <c r="L23" s="683"/>
      <c r="M23" s="683"/>
      <c r="N23" s="683"/>
      <c r="O23" s="683"/>
      <c r="P23" s="683"/>
      <c r="Q23" s="684"/>
      <c r="R23" s="685">
        <v>1630884</v>
      </c>
      <c r="S23" s="686"/>
      <c r="T23" s="686"/>
      <c r="U23" s="686"/>
      <c r="V23" s="686"/>
      <c r="W23" s="686"/>
      <c r="X23" s="686"/>
      <c r="Y23" s="687"/>
      <c r="Z23" s="688">
        <v>19</v>
      </c>
      <c r="AA23" s="688"/>
      <c r="AB23" s="688"/>
      <c r="AC23" s="688"/>
      <c r="AD23" s="689">
        <v>1630884</v>
      </c>
      <c r="AE23" s="689"/>
      <c r="AF23" s="689"/>
      <c r="AG23" s="689"/>
      <c r="AH23" s="689"/>
      <c r="AI23" s="689"/>
      <c r="AJ23" s="689"/>
      <c r="AK23" s="689"/>
      <c r="AL23" s="690">
        <v>37.700000000000003</v>
      </c>
      <c r="AM23" s="691"/>
      <c r="AN23" s="691"/>
      <c r="AO23" s="692"/>
      <c r="AP23" s="704" t="s">
        <v>291</v>
      </c>
      <c r="AQ23" s="705"/>
      <c r="AR23" s="705"/>
      <c r="AS23" s="705"/>
      <c r="AT23" s="705"/>
      <c r="AU23" s="705"/>
      <c r="AV23" s="705"/>
      <c r="AW23" s="705"/>
      <c r="AX23" s="705"/>
      <c r="AY23" s="705"/>
      <c r="AZ23" s="705"/>
      <c r="BA23" s="705"/>
      <c r="BB23" s="705"/>
      <c r="BC23" s="705"/>
      <c r="BD23" s="705"/>
      <c r="BE23" s="705"/>
      <c r="BF23" s="706"/>
      <c r="BG23" s="685" t="s">
        <v>139</v>
      </c>
      <c r="BH23" s="686"/>
      <c r="BI23" s="686"/>
      <c r="BJ23" s="686"/>
      <c r="BK23" s="686"/>
      <c r="BL23" s="686"/>
      <c r="BM23" s="686"/>
      <c r="BN23" s="687"/>
      <c r="BO23" s="688" t="s">
        <v>139</v>
      </c>
      <c r="BP23" s="688"/>
      <c r="BQ23" s="688"/>
      <c r="BR23" s="688"/>
      <c r="BS23" s="694" t="s">
        <v>252</v>
      </c>
      <c r="BT23" s="686"/>
      <c r="BU23" s="686"/>
      <c r="BV23" s="686"/>
      <c r="BW23" s="686"/>
      <c r="BX23" s="686"/>
      <c r="BY23" s="686"/>
      <c r="BZ23" s="686"/>
      <c r="CA23" s="686"/>
      <c r="CB23" s="695"/>
      <c r="CD23" s="667" t="s">
        <v>230</v>
      </c>
      <c r="CE23" s="668"/>
      <c r="CF23" s="668"/>
      <c r="CG23" s="668"/>
      <c r="CH23" s="668"/>
      <c r="CI23" s="668"/>
      <c r="CJ23" s="668"/>
      <c r="CK23" s="668"/>
      <c r="CL23" s="668"/>
      <c r="CM23" s="668"/>
      <c r="CN23" s="668"/>
      <c r="CO23" s="668"/>
      <c r="CP23" s="668"/>
      <c r="CQ23" s="669"/>
      <c r="CR23" s="667" t="s">
        <v>292</v>
      </c>
      <c r="CS23" s="668"/>
      <c r="CT23" s="668"/>
      <c r="CU23" s="668"/>
      <c r="CV23" s="668"/>
      <c r="CW23" s="668"/>
      <c r="CX23" s="668"/>
      <c r="CY23" s="669"/>
      <c r="CZ23" s="667" t="s">
        <v>293</v>
      </c>
      <c r="DA23" s="668"/>
      <c r="DB23" s="668"/>
      <c r="DC23" s="669"/>
      <c r="DD23" s="667" t="s">
        <v>294</v>
      </c>
      <c r="DE23" s="668"/>
      <c r="DF23" s="668"/>
      <c r="DG23" s="668"/>
      <c r="DH23" s="668"/>
      <c r="DI23" s="668"/>
      <c r="DJ23" s="668"/>
      <c r="DK23" s="669"/>
      <c r="DL23" s="716" t="s">
        <v>295</v>
      </c>
      <c r="DM23" s="717"/>
      <c r="DN23" s="717"/>
      <c r="DO23" s="717"/>
      <c r="DP23" s="717"/>
      <c r="DQ23" s="717"/>
      <c r="DR23" s="717"/>
      <c r="DS23" s="717"/>
      <c r="DT23" s="717"/>
      <c r="DU23" s="717"/>
      <c r="DV23" s="718"/>
      <c r="DW23" s="667" t="s">
        <v>296</v>
      </c>
      <c r="DX23" s="668"/>
      <c r="DY23" s="668"/>
      <c r="DZ23" s="668"/>
      <c r="EA23" s="668"/>
      <c r="EB23" s="668"/>
      <c r="EC23" s="669"/>
    </row>
    <row r="24" spans="2:133" ht="11.25" customHeight="1" x14ac:dyDescent="0.15">
      <c r="B24" s="682" t="s">
        <v>297</v>
      </c>
      <c r="C24" s="683"/>
      <c r="D24" s="683"/>
      <c r="E24" s="683"/>
      <c r="F24" s="683"/>
      <c r="G24" s="683"/>
      <c r="H24" s="683"/>
      <c r="I24" s="683"/>
      <c r="J24" s="683"/>
      <c r="K24" s="683"/>
      <c r="L24" s="683"/>
      <c r="M24" s="683"/>
      <c r="N24" s="683"/>
      <c r="O24" s="683"/>
      <c r="P24" s="683"/>
      <c r="Q24" s="684"/>
      <c r="R24" s="685">
        <v>197408</v>
      </c>
      <c r="S24" s="686"/>
      <c r="T24" s="686"/>
      <c r="U24" s="686"/>
      <c r="V24" s="686"/>
      <c r="W24" s="686"/>
      <c r="X24" s="686"/>
      <c r="Y24" s="687"/>
      <c r="Z24" s="688">
        <v>2.2999999999999998</v>
      </c>
      <c r="AA24" s="688"/>
      <c r="AB24" s="688"/>
      <c r="AC24" s="688"/>
      <c r="AD24" s="689" t="s">
        <v>139</v>
      </c>
      <c r="AE24" s="689"/>
      <c r="AF24" s="689"/>
      <c r="AG24" s="689"/>
      <c r="AH24" s="689"/>
      <c r="AI24" s="689"/>
      <c r="AJ24" s="689"/>
      <c r="AK24" s="689"/>
      <c r="AL24" s="690" t="s">
        <v>139</v>
      </c>
      <c r="AM24" s="691"/>
      <c r="AN24" s="691"/>
      <c r="AO24" s="692"/>
      <c r="AP24" s="704" t="s">
        <v>298</v>
      </c>
      <c r="AQ24" s="705"/>
      <c r="AR24" s="705"/>
      <c r="AS24" s="705"/>
      <c r="AT24" s="705"/>
      <c r="AU24" s="705"/>
      <c r="AV24" s="705"/>
      <c r="AW24" s="705"/>
      <c r="AX24" s="705"/>
      <c r="AY24" s="705"/>
      <c r="AZ24" s="705"/>
      <c r="BA24" s="705"/>
      <c r="BB24" s="705"/>
      <c r="BC24" s="705"/>
      <c r="BD24" s="705"/>
      <c r="BE24" s="705"/>
      <c r="BF24" s="706"/>
      <c r="BG24" s="685" t="s">
        <v>139</v>
      </c>
      <c r="BH24" s="686"/>
      <c r="BI24" s="686"/>
      <c r="BJ24" s="686"/>
      <c r="BK24" s="686"/>
      <c r="BL24" s="686"/>
      <c r="BM24" s="686"/>
      <c r="BN24" s="687"/>
      <c r="BO24" s="688" t="s">
        <v>252</v>
      </c>
      <c r="BP24" s="688"/>
      <c r="BQ24" s="688"/>
      <c r="BR24" s="688"/>
      <c r="BS24" s="694" t="s">
        <v>139</v>
      </c>
      <c r="BT24" s="686"/>
      <c r="BU24" s="686"/>
      <c r="BV24" s="686"/>
      <c r="BW24" s="686"/>
      <c r="BX24" s="686"/>
      <c r="BY24" s="686"/>
      <c r="BZ24" s="686"/>
      <c r="CA24" s="686"/>
      <c r="CB24" s="695"/>
      <c r="CD24" s="696" t="s">
        <v>299</v>
      </c>
      <c r="CE24" s="697"/>
      <c r="CF24" s="697"/>
      <c r="CG24" s="697"/>
      <c r="CH24" s="697"/>
      <c r="CI24" s="697"/>
      <c r="CJ24" s="697"/>
      <c r="CK24" s="697"/>
      <c r="CL24" s="697"/>
      <c r="CM24" s="697"/>
      <c r="CN24" s="697"/>
      <c r="CO24" s="697"/>
      <c r="CP24" s="697"/>
      <c r="CQ24" s="698"/>
      <c r="CR24" s="674">
        <v>2990376</v>
      </c>
      <c r="CS24" s="675"/>
      <c r="CT24" s="675"/>
      <c r="CU24" s="675"/>
      <c r="CV24" s="675"/>
      <c r="CW24" s="675"/>
      <c r="CX24" s="675"/>
      <c r="CY24" s="676"/>
      <c r="CZ24" s="679">
        <v>37.1</v>
      </c>
      <c r="DA24" s="680"/>
      <c r="DB24" s="680"/>
      <c r="DC24" s="699"/>
      <c r="DD24" s="719">
        <v>2221474</v>
      </c>
      <c r="DE24" s="675"/>
      <c r="DF24" s="675"/>
      <c r="DG24" s="675"/>
      <c r="DH24" s="675"/>
      <c r="DI24" s="675"/>
      <c r="DJ24" s="675"/>
      <c r="DK24" s="676"/>
      <c r="DL24" s="719">
        <v>1632453</v>
      </c>
      <c r="DM24" s="675"/>
      <c r="DN24" s="675"/>
      <c r="DO24" s="675"/>
      <c r="DP24" s="675"/>
      <c r="DQ24" s="675"/>
      <c r="DR24" s="675"/>
      <c r="DS24" s="675"/>
      <c r="DT24" s="675"/>
      <c r="DU24" s="675"/>
      <c r="DV24" s="676"/>
      <c r="DW24" s="679">
        <v>35.700000000000003</v>
      </c>
      <c r="DX24" s="680"/>
      <c r="DY24" s="680"/>
      <c r="DZ24" s="680"/>
      <c r="EA24" s="680"/>
      <c r="EB24" s="680"/>
      <c r="EC24" s="681"/>
    </row>
    <row r="25" spans="2:133" ht="11.25" customHeight="1" x14ac:dyDescent="0.15">
      <c r="B25" s="682" t="s">
        <v>300</v>
      </c>
      <c r="C25" s="683"/>
      <c r="D25" s="683"/>
      <c r="E25" s="683"/>
      <c r="F25" s="683"/>
      <c r="G25" s="683"/>
      <c r="H25" s="683"/>
      <c r="I25" s="683"/>
      <c r="J25" s="683"/>
      <c r="K25" s="683"/>
      <c r="L25" s="683"/>
      <c r="M25" s="683"/>
      <c r="N25" s="683"/>
      <c r="O25" s="683"/>
      <c r="P25" s="683"/>
      <c r="Q25" s="684"/>
      <c r="R25" s="685">
        <v>106</v>
      </c>
      <c r="S25" s="686"/>
      <c r="T25" s="686"/>
      <c r="U25" s="686"/>
      <c r="V25" s="686"/>
      <c r="W25" s="686"/>
      <c r="X25" s="686"/>
      <c r="Y25" s="687"/>
      <c r="Z25" s="688">
        <v>0</v>
      </c>
      <c r="AA25" s="688"/>
      <c r="AB25" s="688"/>
      <c r="AC25" s="688"/>
      <c r="AD25" s="689" t="s">
        <v>139</v>
      </c>
      <c r="AE25" s="689"/>
      <c r="AF25" s="689"/>
      <c r="AG25" s="689"/>
      <c r="AH25" s="689"/>
      <c r="AI25" s="689"/>
      <c r="AJ25" s="689"/>
      <c r="AK25" s="689"/>
      <c r="AL25" s="690" t="s">
        <v>139</v>
      </c>
      <c r="AM25" s="691"/>
      <c r="AN25" s="691"/>
      <c r="AO25" s="692"/>
      <c r="AP25" s="704" t="s">
        <v>301</v>
      </c>
      <c r="AQ25" s="705"/>
      <c r="AR25" s="705"/>
      <c r="AS25" s="705"/>
      <c r="AT25" s="705"/>
      <c r="AU25" s="705"/>
      <c r="AV25" s="705"/>
      <c r="AW25" s="705"/>
      <c r="AX25" s="705"/>
      <c r="AY25" s="705"/>
      <c r="AZ25" s="705"/>
      <c r="BA25" s="705"/>
      <c r="BB25" s="705"/>
      <c r="BC25" s="705"/>
      <c r="BD25" s="705"/>
      <c r="BE25" s="705"/>
      <c r="BF25" s="706"/>
      <c r="BG25" s="685" t="s">
        <v>139</v>
      </c>
      <c r="BH25" s="686"/>
      <c r="BI25" s="686"/>
      <c r="BJ25" s="686"/>
      <c r="BK25" s="686"/>
      <c r="BL25" s="686"/>
      <c r="BM25" s="686"/>
      <c r="BN25" s="687"/>
      <c r="BO25" s="688" t="s">
        <v>139</v>
      </c>
      <c r="BP25" s="688"/>
      <c r="BQ25" s="688"/>
      <c r="BR25" s="688"/>
      <c r="BS25" s="694" t="s">
        <v>252</v>
      </c>
      <c r="BT25" s="686"/>
      <c r="BU25" s="686"/>
      <c r="BV25" s="686"/>
      <c r="BW25" s="686"/>
      <c r="BX25" s="686"/>
      <c r="BY25" s="686"/>
      <c r="BZ25" s="686"/>
      <c r="CA25" s="686"/>
      <c r="CB25" s="695"/>
      <c r="CD25" s="700" t="s">
        <v>302</v>
      </c>
      <c r="CE25" s="701"/>
      <c r="CF25" s="701"/>
      <c r="CG25" s="701"/>
      <c r="CH25" s="701"/>
      <c r="CI25" s="701"/>
      <c r="CJ25" s="701"/>
      <c r="CK25" s="701"/>
      <c r="CL25" s="701"/>
      <c r="CM25" s="701"/>
      <c r="CN25" s="701"/>
      <c r="CO25" s="701"/>
      <c r="CP25" s="701"/>
      <c r="CQ25" s="702"/>
      <c r="CR25" s="685">
        <v>1679426</v>
      </c>
      <c r="CS25" s="722"/>
      <c r="CT25" s="722"/>
      <c r="CU25" s="722"/>
      <c r="CV25" s="722"/>
      <c r="CW25" s="722"/>
      <c r="CX25" s="722"/>
      <c r="CY25" s="723"/>
      <c r="CZ25" s="690">
        <v>20.8</v>
      </c>
      <c r="DA25" s="720"/>
      <c r="DB25" s="720"/>
      <c r="DC25" s="724"/>
      <c r="DD25" s="694">
        <v>1498960</v>
      </c>
      <c r="DE25" s="722"/>
      <c r="DF25" s="722"/>
      <c r="DG25" s="722"/>
      <c r="DH25" s="722"/>
      <c r="DI25" s="722"/>
      <c r="DJ25" s="722"/>
      <c r="DK25" s="723"/>
      <c r="DL25" s="694">
        <v>927499</v>
      </c>
      <c r="DM25" s="722"/>
      <c r="DN25" s="722"/>
      <c r="DO25" s="722"/>
      <c r="DP25" s="722"/>
      <c r="DQ25" s="722"/>
      <c r="DR25" s="722"/>
      <c r="DS25" s="722"/>
      <c r="DT25" s="722"/>
      <c r="DU25" s="722"/>
      <c r="DV25" s="723"/>
      <c r="DW25" s="690">
        <v>20.3</v>
      </c>
      <c r="DX25" s="720"/>
      <c r="DY25" s="720"/>
      <c r="DZ25" s="720"/>
      <c r="EA25" s="720"/>
      <c r="EB25" s="720"/>
      <c r="EC25" s="721"/>
    </row>
    <row r="26" spans="2:133" ht="11.25" customHeight="1" x14ac:dyDescent="0.15">
      <c r="B26" s="682" t="s">
        <v>303</v>
      </c>
      <c r="C26" s="683"/>
      <c r="D26" s="683"/>
      <c r="E26" s="683"/>
      <c r="F26" s="683"/>
      <c r="G26" s="683"/>
      <c r="H26" s="683"/>
      <c r="I26" s="683"/>
      <c r="J26" s="683"/>
      <c r="K26" s="683"/>
      <c r="L26" s="683"/>
      <c r="M26" s="683"/>
      <c r="N26" s="683"/>
      <c r="O26" s="683"/>
      <c r="P26" s="683"/>
      <c r="Q26" s="684"/>
      <c r="R26" s="685">
        <v>4480253</v>
      </c>
      <c r="S26" s="686"/>
      <c r="T26" s="686"/>
      <c r="U26" s="686"/>
      <c r="V26" s="686"/>
      <c r="W26" s="686"/>
      <c r="X26" s="686"/>
      <c r="Y26" s="687"/>
      <c r="Z26" s="688">
        <v>52.2</v>
      </c>
      <c r="AA26" s="688"/>
      <c r="AB26" s="688"/>
      <c r="AC26" s="688"/>
      <c r="AD26" s="689">
        <v>4282739</v>
      </c>
      <c r="AE26" s="689"/>
      <c r="AF26" s="689"/>
      <c r="AG26" s="689"/>
      <c r="AH26" s="689"/>
      <c r="AI26" s="689"/>
      <c r="AJ26" s="689"/>
      <c r="AK26" s="689"/>
      <c r="AL26" s="690">
        <v>99</v>
      </c>
      <c r="AM26" s="691"/>
      <c r="AN26" s="691"/>
      <c r="AO26" s="692"/>
      <c r="AP26" s="704" t="s">
        <v>304</v>
      </c>
      <c r="AQ26" s="731"/>
      <c r="AR26" s="731"/>
      <c r="AS26" s="731"/>
      <c r="AT26" s="731"/>
      <c r="AU26" s="731"/>
      <c r="AV26" s="731"/>
      <c r="AW26" s="731"/>
      <c r="AX26" s="731"/>
      <c r="AY26" s="731"/>
      <c r="AZ26" s="731"/>
      <c r="BA26" s="731"/>
      <c r="BB26" s="731"/>
      <c r="BC26" s="731"/>
      <c r="BD26" s="731"/>
      <c r="BE26" s="731"/>
      <c r="BF26" s="706"/>
      <c r="BG26" s="685" t="s">
        <v>139</v>
      </c>
      <c r="BH26" s="686"/>
      <c r="BI26" s="686"/>
      <c r="BJ26" s="686"/>
      <c r="BK26" s="686"/>
      <c r="BL26" s="686"/>
      <c r="BM26" s="686"/>
      <c r="BN26" s="687"/>
      <c r="BO26" s="688" t="s">
        <v>139</v>
      </c>
      <c r="BP26" s="688"/>
      <c r="BQ26" s="688"/>
      <c r="BR26" s="688"/>
      <c r="BS26" s="694" t="s">
        <v>139</v>
      </c>
      <c r="BT26" s="686"/>
      <c r="BU26" s="686"/>
      <c r="BV26" s="686"/>
      <c r="BW26" s="686"/>
      <c r="BX26" s="686"/>
      <c r="BY26" s="686"/>
      <c r="BZ26" s="686"/>
      <c r="CA26" s="686"/>
      <c r="CB26" s="695"/>
      <c r="CD26" s="700" t="s">
        <v>305</v>
      </c>
      <c r="CE26" s="701"/>
      <c r="CF26" s="701"/>
      <c r="CG26" s="701"/>
      <c r="CH26" s="701"/>
      <c r="CI26" s="701"/>
      <c r="CJ26" s="701"/>
      <c r="CK26" s="701"/>
      <c r="CL26" s="701"/>
      <c r="CM26" s="701"/>
      <c r="CN26" s="701"/>
      <c r="CO26" s="701"/>
      <c r="CP26" s="701"/>
      <c r="CQ26" s="702"/>
      <c r="CR26" s="685">
        <v>701651</v>
      </c>
      <c r="CS26" s="686"/>
      <c r="CT26" s="686"/>
      <c r="CU26" s="686"/>
      <c r="CV26" s="686"/>
      <c r="CW26" s="686"/>
      <c r="CX26" s="686"/>
      <c r="CY26" s="687"/>
      <c r="CZ26" s="690">
        <v>8.6999999999999993</v>
      </c>
      <c r="DA26" s="720"/>
      <c r="DB26" s="720"/>
      <c r="DC26" s="724"/>
      <c r="DD26" s="694">
        <v>565255</v>
      </c>
      <c r="DE26" s="686"/>
      <c r="DF26" s="686"/>
      <c r="DG26" s="686"/>
      <c r="DH26" s="686"/>
      <c r="DI26" s="686"/>
      <c r="DJ26" s="686"/>
      <c r="DK26" s="687"/>
      <c r="DL26" s="694" t="s">
        <v>139</v>
      </c>
      <c r="DM26" s="686"/>
      <c r="DN26" s="686"/>
      <c r="DO26" s="686"/>
      <c r="DP26" s="686"/>
      <c r="DQ26" s="686"/>
      <c r="DR26" s="686"/>
      <c r="DS26" s="686"/>
      <c r="DT26" s="686"/>
      <c r="DU26" s="686"/>
      <c r="DV26" s="687"/>
      <c r="DW26" s="690" t="s">
        <v>139</v>
      </c>
      <c r="DX26" s="720"/>
      <c r="DY26" s="720"/>
      <c r="DZ26" s="720"/>
      <c r="EA26" s="720"/>
      <c r="EB26" s="720"/>
      <c r="EC26" s="721"/>
    </row>
    <row r="27" spans="2:133" ht="11.25" customHeight="1" x14ac:dyDescent="0.15">
      <c r="B27" s="682" t="s">
        <v>306</v>
      </c>
      <c r="C27" s="683"/>
      <c r="D27" s="683"/>
      <c r="E27" s="683"/>
      <c r="F27" s="683"/>
      <c r="G27" s="683"/>
      <c r="H27" s="683"/>
      <c r="I27" s="683"/>
      <c r="J27" s="683"/>
      <c r="K27" s="683"/>
      <c r="L27" s="683"/>
      <c r="M27" s="683"/>
      <c r="N27" s="683"/>
      <c r="O27" s="683"/>
      <c r="P27" s="683"/>
      <c r="Q27" s="684"/>
      <c r="R27" s="685">
        <v>1209</v>
      </c>
      <c r="S27" s="686"/>
      <c r="T27" s="686"/>
      <c r="U27" s="686"/>
      <c r="V27" s="686"/>
      <c r="W27" s="686"/>
      <c r="X27" s="686"/>
      <c r="Y27" s="687"/>
      <c r="Z27" s="688">
        <v>0</v>
      </c>
      <c r="AA27" s="688"/>
      <c r="AB27" s="688"/>
      <c r="AC27" s="688"/>
      <c r="AD27" s="689">
        <v>1209</v>
      </c>
      <c r="AE27" s="689"/>
      <c r="AF27" s="689"/>
      <c r="AG27" s="689"/>
      <c r="AH27" s="689"/>
      <c r="AI27" s="689"/>
      <c r="AJ27" s="689"/>
      <c r="AK27" s="689"/>
      <c r="AL27" s="690">
        <v>0</v>
      </c>
      <c r="AM27" s="691"/>
      <c r="AN27" s="691"/>
      <c r="AO27" s="692"/>
      <c r="AP27" s="682" t="s">
        <v>307</v>
      </c>
      <c r="AQ27" s="683"/>
      <c r="AR27" s="683"/>
      <c r="AS27" s="683"/>
      <c r="AT27" s="683"/>
      <c r="AU27" s="683"/>
      <c r="AV27" s="683"/>
      <c r="AW27" s="683"/>
      <c r="AX27" s="683"/>
      <c r="AY27" s="683"/>
      <c r="AZ27" s="683"/>
      <c r="BA27" s="683"/>
      <c r="BB27" s="683"/>
      <c r="BC27" s="683"/>
      <c r="BD27" s="683"/>
      <c r="BE27" s="683"/>
      <c r="BF27" s="684"/>
      <c r="BG27" s="685">
        <v>2155205</v>
      </c>
      <c r="BH27" s="686"/>
      <c r="BI27" s="686"/>
      <c r="BJ27" s="686"/>
      <c r="BK27" s="686"/>
      <c r="BL27" s="686"/>
      <c r="BM27" s="686"/>
      <c r="BN27" s="687"/>
      <c r="BO27" s="688">
        <v>100</v>
      </c>
      <c r="BP27" s="688"/>
      <c r="BQ27" s="688"/>
      <c r="BR27" s="688"/>
      <c r="BS27" s="694" t="s">
        <v>252</v>
      </c>
      <c r="BT27" s="686"/>
      <c r="BU27" s="686"/>
      <c r="BV27" s="686"/>
      <c r="BW27" s="686"/>
      <c r="BX27" s="686"/>
      <c r="BY27" s="686"/>
      <c r="BZ27" s="686"/>
      <c r="CA27" s="686"/>
      <c r="CB27" s="695"/>
      <c r="CD27" s="700" t="s">
        <v>308</v>
      </c>
      <c r="CE27" s="701"/>
      <c r="CF27" s="701"/>
      <c r="CG27" s="701"/>
      <c r="CH27" s="701"/>
      <c r="CI27" s="701"/>
      <c r="CJ27" s="701"/>
      <c r="CK27" s="701"/>
      <c r="CL27" s="701"/>
      <c r="CM27" s="701"/>
      <c r="CN27" s="701"/>
      <c r="CO27" s="701"/>
      <c r="CP27" s="701"/>
      <c r="CQ27" s="702"/>
      <c r="CR27" s="685">
        <v>872894</v>
      </c>
      <c r="CS27" s="722"/>
      <c r="CT27" s="722"/>
      <c r="CU27" s="722"/>
      <c r="CV27" s="722"/>
      <c r="CW27" s="722"/>
      <c r="CX27" s="722"/>
      <c r="CY27" s="723"/>
      <c r="CZ27" s="690">
        <v>10.8</v>
      </c>
      <c r="DA27" s="720"/>
      <c r="DB27" s="720"/>
      <c r="DC27" s="724"/>
      <c r="DD27" s="694">
        <v>287541</v>
      </c>
      <c r="DE27" s="722"/>
      <c r="DF27" s="722"/>
      <c r="DG27" s="722"/>
      <c r="DH27" s="722"/>
      <c r="DI27" s="722"/>
      <c r="DJ27" s="722"/>
      <c r="DK27" s="723"/>
      <c r="DL27" s="694">
        <v>269981</v>
      </c>
      <c r="DM27" s="722"/>
      <c r="DN27" s="722"/>
      <c r="DO27" s="722"/>
      <c r="DP27" s="722"/>
      <c r="DQ27" s="722"/>
      <c r="DR27" s="722"/>
      <c r="DS27" s="722"/>
      <c r="DT27" s="722"/>
      <c r="DU27" s="722"/>
      <c r="DV27" s="723"/>
      <c r="DW27" s="690">
        <v>5.9</v>
      </c>
      <c r="DX27" s="720"/>
      <c r="DY27" s="720"/>
      <c r="DZ27" s="720"/>
      <c r="EA27" s="720"/>
      <c r="EB27" s="720"/>
      <c r="EC27" s="721"/>
    </row>
    <row r="28" spans="2:133" ht="11.25" customHeight="1" x14ac:dyDescent="0.15">
      <c r="B28" s="682" t="s">
        <v>309</v>
      </c>
      <c r="C28" s="683"/>
      <c r="D28" s="683"/>
      <c r="E28" s="683"/>
      <c r="F28" s="683"/>
      <c r="G28" s="683"/>
      <c r="H28" s="683"/>
      <c r="I28" s="683"/>
      <c r="J28" s="683"/>
      <c r="K28" s="683"/>
      <c r="L28" s="683"/>
      <c r="M28" s="683"/>
      <c r="N28" s="683"/>
      <c r="O28" s="683"/>
      <c r="P28" s="683"/>
      <c r="Q28" s="684"/>
      <c r="R28" s="685">
        <v>57251</v>
      </c>
      <c r="S28" s="686"/>
      <c r="T28" s="686"/>
      <c r="U28" s="686"/>
      <c r="V28" s="686"/>
      <c r="W28" s="686"/>
      <c r="X28" s="686"/>
      <c r="Y28" s="687"/>
      <c r="Z28" s="688">
        <v>0.7</v>
      </c>
      <c r="AA28" s="688"/>
      <c r="AB28" s="688"/>
      <c r="AC28" s="688"/>
      <c r="AD28" s="689" t="s">
        <v>139</v>
      </c>
      <c r="AE28" s="689"/>
      <c r="AF28" s="689"/>
      <c r="AG28" s="689"/>
      <c r="AH28" s="689"/>
      <c r="AI28" s="689"/>
      <c r="AJ28" s="689"/>
      <c r="AK28" s="689"/>
      <c r="AL28" s="690" t="s">
        <v>139</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310</v>
      </c>
      <c r="CE28" s="701"/>
      <c r="CF28" s="701"/>
      <c r="CG28" s="701"/>
      <c r="CH28" s="701"/>
      <c r="CI28" s="701"/>
      <c r="CJ28" s="701"/>
      <c r="CK28" s="701"/>
      <c r="CL28" s="701"/>
      <c r="CM28" s="701"/>
      <c r="CN28" s="701"/>
      <c r="CO28" s="701"/>
      <c r="CP28" s="701"/>
      <c r="CQ28" s="702"/>
      <c r="CR28" s="685">
        <v>438056</v>
      </c>
      <c r="CS28" s="686"/>
      <c r="CT28" s="686"/>
      <c r="CU28" s="686"/>
      <c r="CV28" s="686"/>
      <c r="CW28" s="686"/>
      <c r="CX28" s="686"/>
      <c r="CY28" s="687"/>
      <c r="CZ28" s="690">
        <v>5.4</v>
      </c>
      <c r="DA28" s="720"/>
      <c r="DB28" s="720"/>
      <c r="DC28" s="724"/>
      <c r="DD28" s="694">
        <v>434973</v>
      </c>
      <c r="DE28" s="686"/>
      <c r="DF28" s="686"/>
      <c r="DG28" s="686"/>
      <c r="DH28" s="686"/>
      <c r="DI28" s="686"/>
      <c r="DJ28" s="686"/>
      <c r="DK28" s="687"/>
      <c r="DL28" s="694">
        <v>434973</v>
      </c>
      <c r="DM28" s="686"/>
      <c r="DN28" s="686"/>
      <c r="DO28" s="686"/>
      <c r="DP28" s="686"/>
      <c r="DQ28" s="686"/>
      <c r="DR28" s="686"/>
      <c r="DS28" s="686"/>
      <c r="DT28" s="686"/>
      <c r="DU28" s="686"/>
      <c r="DV28" s="687"/>
      <c r="DW28" s="690">
        <v>9.5</v>
      </c>
      <c r="DX28" s="720"/>
      <c r="DY28" s="720"/>
      <c r="DZ28" s="720"/>
      <c r="EA28" s="720"/>
      <c r="EB28" s="720"/>
      <c r="EC28" s="721"/>
    </row>
    <row r="29" spans="2:133" ht="11.25" customHeight="1" x14ac:dyDescent="0.15">
      <c r="B29" s="682" t="s">
        <v>311</v>
      </c>
      <c r="C29" s="683"/>
      <c r="D29" s="683"/>
      <c r="E29" s="683"/>
      <c r="F29" s="683"/>
      <c r="G29" s="683"/>
      <c r="H29" s="683"/>
      <c r="I29" s="683"/>
      <c r="J29" s="683"/>
      <c r="K29" s="683"/>
      <c r="L29" s="683"/>
      <c r="M29" s="683"/>
      <c r="N29" s="683"/>
      <c r="O29" s="683"/>
      <c r="P29" s="683"/>
      <c r="Q29" s="684"/>
      <c r="R29" s="685">
        <v>62741</v>
      </c>
      <c r="S29" s="686"/>
      <c r="T29" s="686"/>
      <c r="U29" s="686"/>
      <c r="V29" s="686"/>
      <c r="W29" s="686"/>
      <c r="X29" s="686"/>
      <c r="Y29" s="687"/>
      <c r="Z29" s="688">
        <v>0.7</v>
      </c>
      <c r="AA29" s="688"/>
      <c r="AB29" s="688"/>
      <c r="AC29" s="688"/>
      <c r="AD29" s="689">
        <v>6563</v>
      </c>
      <c r="AE29" s="689"/>
      <c r="AF29" s="689"/>
      <c r="AG29" s="689"/>
      <c r="AH29" s="689"/>
      <c r="AI29" s="689"/>
      <c r="AJ29" s="689"/>
      <c r="AK29" s="689"/>
      <c r="AL29" s="690">
        <v>0.2</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312</v>
      </c>
      <c r="CE29" s="726"/>
      <c r="CF29" s="700" t="s">
        <v>313</v>
      </c>
      <c r="CG29" s="701"/>
      <c r="CH29" s="701"/>
      <c r="CI29" s="701"/>
      <c r="CJ29" s="701"/>
      <c r="CK29" s="701"/>
      <c r="CL29" s="701"/>
      <c r="CM29" s="701"/>
      <c r="CN29" s="701"/>
      <c r="CO29" s="701"/>
      <c r="CP29" s="701"/>
      <c r="CQ29" s="702"/>
      <c r="CR29" s="685">
        <v>438056</v>
      </c>
      <c r="CS29" s="722"/>
      <c r="CT29" s="722"/>
      <c r="CU29" s="722"/>
      <c r="CV29" s="722"/>
      <c r="CW29" s="722"/>
      <c r="CX29" s="722"/>
      <c r="CY29" s="723"/>
      <c r="CZ29" s="690">
        <v>5.4</v>
      </c>
      <c r="DA29" s="720"/>
      <c r="DB29" s="720"/>
      <c r="DC29" s="724"/>
      <c r="DD29" s="694">
        <v>434973</v>
      </c>
      <c r="DE29" s="722"/>
      <c r="DF29" s="722"/>
      <c r="DG29" s="722"/>
      <c r="DH29" s="722"/>
      <c r="DI29" s="722"/>
      <c r="DJ29" s="722"/>
      <c r="DK29" s="723"/>
      <c r="DL29" s="694">
        <v>434973</v>
      </c>
      <c r="DM29" s="722"/>
      <c r="DN29" s="722"/>
      <c r="DO29" s="722"/>
      <c r="DP29" s="722"/>
      <c r="DQ29" s="722"/>
      <c r="DR29" s="722"/>
      <c r="DS29" s="722"/>
      <c r="DT29" s="722"/>
      <c r="DU29" s="722"/>
      <c r="DV29" s="723"/>
      <c r="DW29" s="690">
        <v>9.5</v>
      </c>
      <c r="DX29" s="720"/>
      <c r="DY29" s="720"/>
      <c r="DZ29" s="720"/>
      <c r="EA29" s="720"/>
      <c r="EB29" s="720"/>
      <c r="EC29" s="721"/>
    </row>
    <row r="30" spans="2:133" ht="11.25" customHeight="1" x14ac:dyDescent="0.15">
      <c r="B30" s="682" t="s">
        <v>314</v>
      </c>
      <c r="C30" s="683"/>
      <c r="D30" s="683"/>
      <c r="E30" s="683"/>
      <c r="F30" s="683"/>
      <c r="G30" s="683"/>
      <c r="H30" s="683"/>
      <c r="I30" s="683"/>
      <c r="J30" s="683"/>
      <c r="K30" s="683"/>
      <c r="L30" s="683"/>
      <c r="M30" s="683"/>
      <c r="N30" s="683"/>
      <c r="O30" s="683"/>
      <c r="P30" s="683"/>
      <c r="Q30" s="684"/>
      <c r="R30" s="685">
        <v>22916</v>
      </c>
      <c r="S30" s="686"/>
      <c r="T30" s="686"/>
      <c r="U30" s="686"/>
      <c r="V30" s="686"/>
      <c r="W30" s="686"/>
      <c r="X30" s="686"/>
      <c r="Y30" s="687"/>
      <c r="Z30" s="688">
        <v>0.3</v>
      </c>
      <c r="AA30" s="688"/>
      <c r="AB30" s="688"/>
      <c r="AC30" s="688"/>
      <c r="AD30" s="689" t="s">
        <v>139</v>
      </c>
      <c r="AE30" s="689"/>
      <c r="AF30" s="689"/>
      <c r="AG30" s="689"/>
      <c r="AH30" s="689"/>
      <c r="AI30" s="689"/>
      <c r="AJ30" s="689"/>
      <c r="AK30" s="689"/>
      <c r="AL30" s="690" t="s">
        <v>139</v>
      </c>
      <c r="AM30" s="691"/>
      <c r="AN30" s="691"/>
      <c r="AO30" s="692"/>
      <c r="AP30" s="664" t="s">
        <v>230</v>
      </c>
      <c r="AQ30" s="665"/>
      <c r="AR30" s="665"/>
      <c r="AS30" s="665"/>
      <c r="AT30" s="665"/>
      <c r="AU30" s="665"/>
      <c r="AV30" s="665"/>
      <c r="AW30" s="665"/>
      <c r="AX30" s="665"/>
      <c r="AY30" s="665"/>
      <c r="AZ30" s="665"/>
      <c r="BA30" s="665"/>
      <c r="BB30" s="665"/>
      <c r="BC30" s="665"/>
      <c r="BD30" s="665"/>
      <c r="BE30" s="665"/>
      <c r="BF30" s="666"/>
      <c r="BG30" s="664" t="s">
        <v>315</v>
      </c>
      <c r="BH30" s="732"/>
      <c r="BI30" s="732"/>
      <c r="BJ30" s="732"/>
      <c r="BK30" s="732"/>
      <c r="BL30" s="732"/>
      <c r="BM30" s="732"/>
      <c r="BN30" s="732"/>
      <c r="BO30" s="732"/>
      <c r="BP30" s="732"/>
      <c r="BQ30" s="733"/>
      <c r="BR30" s="664" t="s">
        <v>316</v>
      </c>
      <c r="BS30" s="732"/>
      <c r="BT30" s="732"/>
      <c r="BU30" s="732"/>
      <c r="BV30" s="732"/>
      <c r="BW30" s="732"/>
      <c r="BX30" s="732"/>
      <c r="BY30" s="732"/>
      <c r="BZ30" s="732"/>
      <c r="CA30" s="732"/>
      <c r="CB30" s="733"/>
      <c r="CD30" s="727"/>
      <c r="CE30" s="728"/>
      <c r="CF30" s="700" t="s">
        <v>317</v>
      </c>
      <c r="CG30" s="701"/>
      <c r="CH30" s="701"/>
      <c r="CI30" s="701"/>
      <c r="CJ30" s="701"/>
      <c r="CK30" s="701"/>
      <c r="CL30" s="701"/>
      <c r="CM30" s="701"/>
      <c r="CN30" s="701"/>
      <c r="CO30" s="701"/>
      <c r="CP30" s="701"/>
      <c r="CQ30" s="702"/>
      <c r="CR30" s="685">
        <v>415195</v>
      </c>
      <c r="CS30" s="686"/>
      <c r="CT30" s="686"/>
      <c r="CU30" s="686"/>
      <c r="CV30" s="686"/>
      <c r="CW30" s="686"/>
      <c r="CX30" s="686"/>
      <c r="CY30" s="687"/>
      <c r="CZ30" s="690">
        <v>5.0999999999999996</v>
      </c>
      <c r="DA30" s="720"/>
      <c r="DB30" s="720"/>
      <c r="DC30" s="724"/>
      <c r="DD30" s="694">
        <v>412112</v>
      </c>
      <c r="DE30" s="686"/>
      <c r="DF30" s="686"/>
      <c r="DG30" s="686"/>
      <c r="DH30" s="686"/>
      <c r="DI30" s="686"/>
      <c r="DJ30" s="686"/>
      <c r="DK30" s="687"/>
      <c r="DL30" s="694">
        <v>412112</v>
      </c>
      <c r="DM30" s="686"/>
      <c r="DN30" s="686"/>
      <c r="DO30" s="686"/>
      <c r="DP30" s="686"/>
      <c r="DQ30" s="686"/>
      <c r="DR30" s="686"/>
      <c r="DS30" s="686"/>
      <c r="DT30" s="686"/>
      <c r="DU30" s="686"/>
      <c r="DV30" s="687"/>
      <c r="DW30" s="690">
        <v>9</v>
      </c>
      <c r="DX30" s="720"/>
      <c r="DY30" s="720"/>
      <c r="DZ30" s="720"/>
      <c r="EA30" s="720"/>
      <c r="EB30" s="720"/>
      <c r="EC30" s="721"/>
    </row>
    <row r="31" spans="2:133" ht="11.25" customHeight="1" x14ac:dyDescent="0.15">
      <c r="B31" s="682" t="s">
        <v>318</v>
      </c>
      <c r="C31" s="683"/>
      <c r="D31" s="683"/>
      <c r="E31" s="683"/>
      <c r="F31" s="683"/>
      <c r="G31" s="683"/>
      <c r="H31" s="683"/>
      <c r="I31" s="683"/>
      <c r="J31" s="683"/>
      <c r="K31" s="683"/>
      <c r="L31" s="683"/>
      <c r="M31" s="683"/>
      <c r="N31" s="683"/>
      <c r="O31" s="683"/>
      <c r="P31" s="683"/>
      <c r="Q31" s="684"/>
      <c r="R31" s="685">
        <v>2437835</v>
      </c>
      <c r="S31" s="686"/>
      <c r="T31" s="686"/>
      <c r="U31" s="686"/>
      <c r="V31" s="686"/>
      <c r="W31" s="686"/>
      <c r="X31" s="686"/>
      <c r="Y31" s="687"/>
      <c r="Z31" s="688">
        <v>28.4</v>
      </c>
      <c r="AA31" s="688"/>
      <c r="AB31" s="688"/>
      <c r="AC31" s="688"/>
      <c r="AD31" s="689" t="s">
        <v>139</v>
      </c>
      <c r="AE31" s="689"/>
      <c r="AF31" s="689"/>
      <c r="AG31" s="689"/>
      <c r="AH31" s="689"/>
      <c r="AI31" s="689"/>
      <c r="AJ31" s="689"/>
      <c r="AK31" s="689"/>
      <c r="AL31" s="690" t="s">
        <v>252</v>
      </c>
      <c r="AM31" s="691"/>
      <c r="AN31" s="691"/>
      <c r="AO31" s="692"/>
      <c r="AP31" s="739" t="s">
        <v>319</v>
      </c>
      <c r="AQ31" s="740"/>
      <c r="AR31" s="740"/>
      <c r="AS31" s="740"/>
      <c r="AT31" s="745" t="s">
        <v>320</v>
      </c>
      <c r="AU31" s="231"/>
      <c r="AV31" s="231"/>
      <c r="AW31" s="231"/>
      <c r="AX31" s="671" t="s">
        <v>193</v>
      </c>
      <c r="AY31" s="672"/>
      <c r="AZ31" s="672"/>
      <c r="BA31" s="672"/>
      <c r="BB31" s="672"/>
      <c r="BC31" s="672"/>
      <c r="BD31" s="672"/>
      <c r="BE31" s="672"/>
      <c r="BF31" s="673"/>
      <c r="BG31" s="753">
        <v>98.9</v>
      </c>
      <c r="BH31" s="737"/>
      <c r="BI31" s="737"/>
      <c r="BJ31" s="737"/>
      <c r="BK31" s="737"/>
      <c r="BL31" s="737"/>
      <c r="BM31" s="680">
        <v>97</v>
      </c>
      <c r="BN31" s="737"/>
      <c r="BO31" s="737"/>
      <c r="BP31" s="737"/>
      <c r="BQ31" s="738"/>
      <c r="BR31" s="753">
        <v>99.1</v>
      </c>
      <c r="BS31" s="737"/>
      <c r="BT31" s="737"/>
      <c r="BU31" s="737"/>
      <c r="BV31" s="737"/>
      <c r="BW31" s="737"/>
      <c r="BX31" s="680">
        <v>96.9</v>
      </c>
      <c r="BY31" s="737"/>
      <c r="BZ31" s="737"/>
      <c r="CA31" s="737"/>
      <c r="CB31" s="738"/>
      <c r="CD31" s="727"/>
      <c r="CE31" s="728"/>
      <c r="CF31" s="700" t="s">
        <v>321</v>
      </c>
      <c r="CG31" s="701"/>
      <c r="CH31" s="701"/>
      <c r="CI31" s="701"/>
      <c r="CJ31" s="701"/>
      <c r="CK31" s="701"/>
      <c r="CL31" s="701"/>
      <c r="CM31" s="701"/>
      <c r="CN31" s="701"/>
      <c r="CO31" s="701"/>
      <c r="CP31" s="701"/>
      <c r="CQ31" s="702"/>
      <c r="CR31" s="685">
        <v>22861</v>
      </c>
      <c r="CS31" s="722"/>
      <c r="CT31" s="722"/>
      <c r="CU31" s="722"/>
      <c r="CV31" s="722"/>
      <c r="CW31" s="722"/>
      <c r="CX31" s="722"/>
      <c r="CY31" s="723"/>
      <c r="CZ31" s="690">
        <v>0.3</v>
      </c>
      <c r="DA31" s="720"/>
      <c r="DB31" s="720"/>
      <c r="DC31" s="724"/>
      <c r="DD31" s="694">
        <v>22861</v>
      </c>
      <c r="DE31" s="722"/>
      <c r="DF31" s="722"/>
      <c r="DG31" s="722"/>
      <c r="DH31" s="722"/>
      <c r="DI31" s="722"/>
      <c r="DJ31" s="722"/>
      <c r="DK31" s="723"/>
      <c r="DL31" s="694">
        <v>22861</v>
      </c>
      <c r="DM31" s="722"/>
      <c r="DN31" s="722"/>
      <c r="DO31" s="722"/>
      <c r="DP31" s="722"/>
      <c r="DQ31" s="722"/>
      <c r="DR31" s="722"/>
      <c r="DS31" s="722"/>
      <c r="DT31" s="722"/>
      <c r="DU31" s="722"/>
      <c r="DV31" s="723"/>
      <c r="DW31" s="690">
        <v>0.5</v>
      </c>
      <c r="DX31" s="720"/>
      <c r="DY31" s="720"/>
      <c r="DZ31" s="720"/>
      <c r="EA31" s="720"/>
      <c r="EB31" s="720"/>
      <c r="EC31" s="721"/>
    </row>
    <row r="32" spans="2:133" ht="11.25" customHeight="1" x14ac:dyDescent="0.15">
      <c r="B32" s="748" t="s">
        <v>322</v>
      </c>
      <c r="C32" s="749"/>
      <c r="D32" s="749"/>
      <c r="E32" s="749"/>
      <c r="F32" s="749"/>
      <c r="G32" s="749"/>
      <c r="H32" s="749"/>
      <c r="I32" s="749"/>
      <c r="J32" s="749"/>
      <c r="K32" s="749"/>
      <c r="L32" s="749"/>
      <c r="M32" s="749"/>
      <c r="N32" s="749"/>
      <c r="O32" s="749"/>
      <c r="P32" s="749"/>
      <c r="Q32" s="750"/>
      <c r="R32" s="685" t="s">
        <v>139</v>
      </c>
      <c r="S32" s="686"/>
      <c r="T32" s="686"/>
      <c r="U32" s="686"/>
      <c r="V32" s="686"/>
      <c r="W32" s="686"/>
      <c r="X32" s="686"/>
      <c r="Y32" s="687"/>
      <c r="Z32" s="688" t="s">
        <v>139</v>
      </c>
      <c r="AA32" s="688"/>
      <c r="AB32" s="688"/>
      <c r="AC32" s="688"/>
      <c r="AD32" s="689" t="s">
        <v>139</v>
      </c>
      <c r="AE32" s="689"/>
      <c r="AF32" s="689"/>
      <c r="AG32" s="689"/>
      <c r="AH32" s="689"/>
      <c r="AI32" s="689"/>
      <c r="AJ32" s="689"/>
      <c r="AK32" s="689"/>
      <c r="AL32" s="690" t="s">
        <v>252</v>
      </c>
      <c r="AM32" s="691"/>
      <c r="AN32" s="691"/>
      <c r="AO32" s="692"/>
      <c r="AP32" s="741"/>
      <c r="AQ32" s="742"/>
      <c r="AR32" s="742"/>
      <c r="AS32" s="742"/>
      <c r="AT32" s="746"/>
      <c r="AU32" s="230" t="s">
        <v>323</v>
      </c>
      <c r="AV32" s="230"/>
      <c r="AW32" s="230"/>
      <c r="AX32" s="682" t="s">
        <v>324</v>
      </c>
      <c r="AY32" s="683"/>
      <c r="AZ32" s="683"/>
      <c r="BA32" s="683"/>
      <c r="BB32" s="683"/>
      <c r="BC32" s="683"/>
      <c r="BD32" s="683"/>
      <c r="BE32" s="683"/>
      <c r="BF32" s="684"/>
      <c r="BG32" s="754">
        <v>99.1</v>
      </c>
      <c r="BH32" s="722"/>
      <c r="BI32" s="722"/>
      <c r="BJ32" s="722"/>
      <c r="BK32" s="722"/>
      <c r="BL32" s="722"/>
      <c r="BM32" s="691">
        <v>97.5</v>
      </c>
      <c r="BN32" s="751"/>
      <c r="BO32" s="751"/>
      <c r="BP32" s="751"/>
      <c r="BQ32" s="752"/>
      <c r="BR32" s="754">
        <v>99.2</v>
      </c>
      <c r="BS32" s="722"/>
      <c r="BT32" s="722"/>
      <c r="BU32" s="722"/>
      <c r="BV32" s="722"/>
      <c r="BW32" s="722"/>
      <c r="BX32" s="691">
        <v>97.9</v>
      </c>
      <c r="BY32" s="751"/>
      <c r="BZ32" s="751"/>
      <c r="CA32" s="751"/>
      <c r="CB32" s="752"/>
      <c r="CD32" s="729"/>
      <c r="CE32" s="730"/>
      <c r="CF32" s="700" t="s">
        <v>325</v>
      </c>
      <c r="CG32" s="701"/>
      <c r="CH32" s="701"/>
      <c r="CI32" s="701"/>
      <c r="CJ32" s="701"/>
      <c r="CK32" s="701"/>
      <c r="CL32" s="701"/>
      <c r="CM32" s="701"/>
      <c r="CN32" s="701"/>
      <c r="CO32" s="701"/>
      <c r="CP32" s="701"/>
      <c r="CQ32" s="702"/>
      <c r="CR32" s="685" t="s">
        <v>139</v>
      </c>
      <c r="CS32" s="686"/>
      <c r="CT32" s="686"/>
      <c r="CU32" s="686"/>
      <c r="CV32" s="686"/>
      <c r="CW32" s="686"/>
      <c r="CX32" s="686"/>
      <c r="CY32" s="687"/>
      <c r="CZ32" s="690" t="s">
        <v>139</v>
      </c>
      <c r="DA32" s="720"/>
      <c r="DB32" s="720"/>
      <c r="DC32" s="724"/>
      <c r="DD32" s="694" t="s">
        <v>252</v>
      </c>
      <c r="DE32" s="686"/>
      <c r="DF32" s="686"/>
      <c r="DG32" s="686"/>
      <c r="DH32" s="686"/>
      <c r="DI32" s="686"/>
      <c r="DJ32" s="686"/>
      <c r="DK32" s="687"/>
      <c r="DL32" s="694" t="s">
        <v>139</v>
      </c>
      <c r="DM32" s="686"/>
      <c r="DN32" s="686"/>
      <c r="DO32" s="686"/>
      <c r="DP32" s="686"/>
      <c r="DQ32" s="686"/>
      <c r="DR32" s="686"/>
      <c r="DS32" s="686"/>
      <c r="DT32" s="686"/>
      <c r="DU32" s="686"/>
      <c r="DV32" s="687"/>
      <c r="DW32" s="690" t="s">
        <v>139</v>
      </c>
      <c r="DX32" s="720"/>
      <c r="DY32" s="720"/>
      <c r="DZ32" s="720"/>
      <c r="EA32" s="720"/>
      <c r="EB32" s="720"/>
      <c r="EC32" s="721"/>
    </row>
    <row r="33" spans="2:133" ht="11.25" customHeight="1" x14ac:dyDescent="0.15">
      <c r="B33" s="682" t="s">
        <v>326</v>
      </c>
      <c r="C33" s="683"/>
      <c r="D33" s="683"/>
      <c r="E33" s="683"/>
      <c r="F33" s="683"/>
      <c r="G33" s="683"/>
      <c r="H33" s="683"/>
      <c r="I33" s="683"/>
      <c r="J33" s="683"/>
      <c r="K33" s="683"/>
      <c r="L33" s="683"/>
      <c r="M33" s="683"/>
      <c r="N33" s="683"/>
      <c r="O33" s="683"/>
      <c r="P33" s="683"/>
      <c r="Q33" s="684"/>
      <c r="R33" s="685">
        <v>342269</v>
      </c>
      <c r="S33" s="686"/>
      <c r="T33" s="686"/>
      <c r="U33" s="686"/>
      <c r="V33" s="686"/>
      <c r="W33" s="686"/>
      <c r="X33" s="686"/>
      <c r="Y33" s="687"/>
      <c r="Z33" s="688">
        <v>4</v>
      </c>
      <c r="AA33" s="688"/>
      <c r="AB33" s="688"/>
      <c r="AC33" s="688"/>
      <c r="AD33" s="689" t="s">
        <v>252</v>
      </c>
      <c r="AE33" s="689"/>
      <c r="AF33" s="689"/>
      <c r="AG33" s="689"/>
      <c r="AH33" s="689"/>
      <c r="AI33" s="689"/>
      <c r="AJ33" s="689"/>
      <c r="AK33" s="689"/>
      <c r="AL33" s="690" t="s">
        <v>139</v>
      </c>
      <c r="AM33" s="691"/>
      <c r="AN33" s="691"/>
      <c r="AO33" s="692"/>
      <c r="AP33" s="743"/>
      <c r="AQ33" s="744"/>
      <c r="AR33" s="744"/>
      <c r="AS33" s="744"/>
      <c r="AT33" s="747"/>
      <c r="AU33" s="232"/>
      <c r="AV33" s="232"/>
      <c r="AW33" s="232"/>
      <c r="AX33" s="734" t="s">
        <v>327</v>
      </c>
      <c r="AY33" s="735"/>
      <c r="AZ33" s="735"/>
      <c r="BA33" s="735"/>
      <c r="BB33" s="735"/>
      <c r="BC33" s="735"/>
      <c r="BD33" s="735"/>
      <c r="BE33" s="735"/>
      <c r="BF33" s="736"/>
      <c r="BG33" s="755">
        <v>98.7</v>
      </c>
      <c r="BH33" s="756"/>
      <c r="BI33" s="756"/>
      <c r="BJ33" s="756"/>
      <c r="BK33" s="756"/>
      <c r="BL33" s="756"/>
      <c r="BM33" s="757">
        <v>96.2</v>
      </c>
      <c r="BN33" s="756"/>
      <c r="BO33" s="756"/>
      <c r="BP33" s="756"/>
      <c r="BQ33" s="758"/>
      <c r="BR33" s="755">
        <v>98.9</v>
      </c>
      <c r="BS33" s="756"/>
      <c r="BT33" s="756"/>
      <c r="BU33" s="756"/>
      <c r="BV33" s="756"/>
      <c r="BW33" s="756"/>
      <c r="BX33" s="757">
        <v>95.7</v>
      </c>
      <c r="BY33" s="756"/>
      <c r="BZ33" s="756"/>
      <c r="CA33" s="756"/>
      <c r="CB33" s="758"/>
      <c r="CD33" s="700" t="s">
        <v>328</v>
      </c>
      <c r="CE33" s="701"/>
      <c r="CF33" s="701"/>
      <c r="CG33" s="701"/>
      <c r="CH33" s="701"/>
      <c r="CI33" s="701"/>
      <c r="CJ33" s="701"/>
      <c r="CK33" s="701"/>
      <c r="CL33" s="701"/>
      <c r="CM33" s="701"/>
      <c r="CN33" s="701"/>
      <c r="CO33" s="701"/>
      <c r="CP33" s="701"/>
      <c r="CQ33" s="702"/>
      <c r="CR33" s="685">
        <v>4232384</v>
      </c>
      <c r="CS33" s="722"/>
      <c r="CT33" s="722"/>
      <c r="CU33" s="722"/>
      <c r="CV33" s="722"/>
      <c r="CW33" s="722"/>
      <c r="CX33" s="722"/>
      <c r="CY33" s="723"/>
      <c r="CZ33" s="690">
        <v>52.5</v>
      </c>
      <c r="DA33" s="720"/>
      <c r="DB33" s="720"/>
      <c r="DC33" s="724"/>
      <c r="DD33" s="694">
        <v>2354971</v>
      </c>
      <c r="DE33" s="722"/>
      <c r="DF33" s="722"/>
      <c r="DG33" s="722"/>
      <c r="DH33" s="722"/>
      <c r="DI33" s="722"/>
      <c r="DJ33" s="722"/>
      <c r="DK33" s="723"/>
      <c r="DL33" s="694">
        <v>1676527</v>
      </c>
      <c r="DM33" s="722"/>
      <c r="DN33" s="722"/>
      <c r="DO33" s="722"/>
      <c r="DP33" s="722"/>
      <c r="DQ33" s="722"/>
      <c r="DR33" s="722"/>
      <c r="DS33" s="722"/>
      <c r="DT33" s="722"/>
      <c r="DU33" s="722"/>
      <c r="DV33" s="723"/>
      <c r="DW33" s="690">
        <v>36.700000000000003</v>
      </c>
      <c r="DX33" s="720"/>
      <c r="DY33" s="720"/>
      <c r="DZ33" s="720"/>
      <c r="EA33" s="720"/>
      <c r="EB33" s="720"/>
      <c r="EC33" s="721"/>
    </row>
    <row r="34" spans="2:133" ht="11.25" customHeight="1" x14ac:dyDescent="0.15">
      <c r="B34" s="682" t="s">
        <v>329</v>
      </c>
      <c r="C34" s="683"/>
      <c r="D34" s="683"/>
      <c r="E34" s="683"/>
      <c r="F34" s="683"/>
      <c r="G34" s="683"/>
      <c r="H34" s="683"/>
      <c r="I34" s="683"/>
      <c r="J34" s="683"/>
      <c r="K34" s="683"/>
      <c r="L34" s="683"/>
      <c r="M34" s="683"/>
      <c r="N34" s="683"/>
      <c r="O34" s="683"/>
      <c r="P34" s="683"/>
      <c r="Q34" s="684"/>
      <c r="R34" s="685">
        <v>38961</v>
      </c>
      <c r="S34" s="686"/>
      <c r="T34" s="686"/>
      <c r="U34" s="686"/>
      <c r="V34" s="686"/>
      <c r="W34" s="686"/>
      <c r="X34" s="686"/>
      <c r="Y34" s="687"/>
      <c r="Z34" s="688">
        <v>0.5</v>
      </c>
      <c r="AA34" s="688"/>
      <c r="AB34" s="688"/>
      <c r="AC34" s="688"/>
      <c r="AD34" s="689">
        <v>32832</v>
      </c>
      <c r="AE34" s="689"/>
      <c r="AF34" s="689"/>
      <c r="AG34" s="689"/>
      <c r="AH34" s="689"/>
      <c r="AI34" s="689"/>
      <c r="AJ34" s="689"/>
      <c r="AK34" s="689"/>
      <c r="AL34" s="690">
        <v>0.8</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330</v>
      </c>
      <c r="CE34" s="701"/>
      <c r="CF34" s="701"/>
      <c r="CG34" s="701"/>
      <c r="CH34" s="701"/>
      <c r="CI34" s="701"/>
      <c r="CJ34" s="701"/>
      <c r="CK34" s="701"/>
      <c r="CL34" s="701"/>
      <c r="CM34" s="701"/>
      <c r="CN34" s="701"/>
      <c r="CO34" s="701"/>
      <c r="CP34" s="701"/>
      <c r="CQ34" s="702"/>
      <c r="CR34" s="685">
        <v>1044239</v>
      </c>
      <c r="CS34" s="686"/>
      <c r="CT34" s="686"/>
      <c r="CU34" s="686"/>
      <c r="CV34" s="686"/>
      <c r="CW34" s="686"/>
      <c r="CX34" s="686"/>
      <c r="CY34" s="687"/>
      <c r="CZ34" s="690">
        <v>12.9</v>
      </c>
      <c r="DA34" s="720"/>
      <c r="DB34" s="720"/>
      <c r="DC34" s="724"/>
      <c r="DD34" s="694">
        <v>913830</v>
      </c>
      <c r="DE34" s="686"/>
      <c r="DF34" s="686"/>
      <c r="DG34" s="686"/>
      <c r="DH34" s="686"/>
      <c r="DI34" s="686"/>
      <c r="DJ34" s="686"/>
      <c r="DK34" s="687"/>
      <c r="DL34" s="694">
        <v>656979</v>
      </c>
      <c r="DM34" s="686"/>
      <c r="DN34" s="686"/>
      <c r="DO34" s="686"/>
      <c r="DP34" s="686"/>
      <c r="DQ34" s="686"/>
      <c r="DR34" s="686"/>
      <c r="DS34" s="686"/>
      <c r="DT34" s="686"/>
      <c r="DU34" s="686"/>
      <c r="DV34" s="687"/>
      <c r="DW34" s="690">
        <v>14.4</v>
      </c>
      <c r="DX34" s="720"/>
      <c r="DY34" s="720"/>
      <c r="DZ34" s="720"/>
      <c r="EA34" s="720"/>
      <c r="EB34" s="720"/>
      <c r="EC34" s="721"/>
    </row>
    <row r="35" spans="2:133" ht="11.25" customHeight="1" x14ac:dyDescent="0.15">
      <c r="B35" s="682" t="s">
        <v>331</v>
      </c>
      <c r="C35" s="683"/>
      <c r="D35" s="683"/>
      <c r="E35" s="683"/>
      <c r="F35" s="683"/>
      <c r="G35" s="683"/>
      <c r="H35" s="683"/>
      <c r="I35" s="683"/>
      <c r="J35" s="683"/>
      <c r="K35" s="683"/>
      <c r="L35" s="683"/>
      <c r="M35" s="683"/>
      <c r="N35" s="683"/>
      <c r="O35" s="683"/>
      <c r="P35" s="683"/>
      <c r="Q35" s="684"/>
      <c r="R35" s="685">
        <v>161775</v>
      </c>
      <c r="S35" s="686"/>
      <c r="T35" s="686"/>
      <c r="U35" s="686"/>
      <c r="V35" s="686"/>
      <c r="W35" s="686"/>
      <c r="X35" s="686"/>
      <c r="Y35" s="687"/>
      <c r="Z35" s="688">
        <v>1.9</v>
      </c>
      <c r="AA35" s="688"/>
      <c r="AB35" s="688"/>
      <c r="AC35" s="688"/>
      <c r="AD35" s="689" t="s">
        <v>139</v>
      </c>
      <c r="AE35" s="689"/>
      <c r="AF35" s="689"/>
      <c r="AG35" s="689"/>
      <c r="AH35" s="689"/>
      <c r="AI35" s="689"/>
      <c r="AJ35" s="689"/>
      <c r="AK35" s="689"/>
      <c r="AL35" s="690" t="s">
        <v>139</v>
      </c>
      <c r="AM35" s="691"/>
      <c r="AN35" s="691"/>
      <c r="AO35" s="692"/>
      <c r="AP35" s="235"/>
      <c r="AQ35" s="664" t="s">
        <v>332</v>
      </c>
      <c r="AR35" s="665"/>
      <c r="AS35" s="665"/>
      <c r="AT35" s="665"/>
      <c r="AU35" s="665"/>
      <c r="AV35" s="665"/>
      <c r="AW35" s="665"/>
      <c r="AX35" s="665"/>
      <c r="AY35" s="665"/>
      <c r="AZ35" s="665"/>
      <c r="BA35" s="665"/>
      <c r="BB35" s="665"/>
      <c r="BC35" s="665"/>
      <c r="BD35" s="665"/>
      <c r="BE35" s="665"/>
      <c r="BF35" s="666"/>
      <c r="BG35" s="664" t="s">
        <v>333</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334</v>
      </c>
      <c r="CE35" s="701"/>
      <c r="CF35" s="701"/>
      <c r="CG35" s="701"/>
      <c r="CH35" s="701"/>
      <c r="CI35" s="701"/>
      <c r="CJ35" s="701"/>
      <c r="CK35" s="701"/>
      <c r="CL35" s="701"/>
      <c r="CM35" s="701"/>
      <c r="CN35" s="701"/>
      <c r="CO35" s="701"/>
      <c r="CP35" s="701"/>
      <c r="CQ35" s="702"/>
      <c r="CR35" s="685">
        <v>30601</v>
      </c>
      <c r="CS35" s="722"/>
      <c r="CT35" s="722"/>
      <c r="CU35" s="722"/>
      <c r="CV35" s="722"/>
      <c r="CW35" s="722"/>
      <c r="CX35" s="722"/>
      <c r="CY35" s="723"/>
      <c r="CZ35" s="690">
        <v>0.4</v>
      </c>
      <c r="DA35" s="720"/>
      <c r="DB35" s="720"/>
      <c r="DC35" s="724"/>
      <c r="DD35" s="694">
        <v>27972</v>
      </c>
      <c r="DE35" s="722"/>
      <c r="DF35" s="722"/>
      <c r="DG35" s="722"/>
      <c r="DH35" s="722"/>
      <c r="DI35" s="722"/>
      <c r="DJ35" s="722"/>
      <c r="DK35" s="723"/>
      <c r="DL35" s="694">
        <v>17827</v>
      </c>
      <c r="DM35" s="722"/>
      <c r="DN35" s="722"/>
      <c r="DO35" s="722"/>
      <c r="DP35" s="722"/>
      <c r="DQ35" s="722"/>
      <c r="DR35" s="722"/>
      <c r="DS35" s="722"/>
      <c r="DT35" s="722"/>
      <c r="DU35" s="722"/>
      <c r="DV35" s="723"/>
      <c r="DW35" s="690">
        <v>0.4</v>
      </c>
      <c r="DX35" s="720"/>
      <c r="DY35" s="720"/>
      <c r="DZ35" s="720"/>
      <c r="EA35" s="720"/>
      <c r="EB35" s="720"/>
      <c r="EC35" s="721"/>
    </row>
    <row r="36" spans="2:133" ht="11.25" customHeight="1" x14ac:dyDescent="0.15">
      <c r="B36" s="682" t="s">
        <v>335</v>
      </c>
      <c r="C36" s="683"/>
      <c r="D36" s="683"/>
      <c r="E36" s="683"/>
      <c r="F36" s="683"/>
      <c r="G36" s="683"/>
      <c r="H36" s="683"/>
      <c r="I36" s="683"/>
      <c r="J36" s="683"/>
      <c r="K36" s="683"/>
      <c r="L36" s="683"/>
      <c r="M36" s="683"/>
      <c r="N36" s="683"/>
      <c r="O36" s="683"/>
      <c r="P36" s="683"/>
      <c r="Q36" s="684"/>
      <c r="R36" s="685">
        <v>1014</v>
      </c>
      <c r="S36" s="686"/>
      <c r="T36" s="686"/>
      <c r="U36" s="686"/>
      <c r="V36" s="686"/>
      <c r="W36" s="686"/>
      <c r="X36" s="686"/>
      <c r="Y36" s="687"/>
      <c r="Z36" s="688">
        <v>0</v>
      </c>
      <c r="AA36" s="688"/>
      <c r="AB36" s="688"/>
      <c r="AC36" s="688"/>
      <c r="AD36" s="689" t="s">
        <v>139</v>
      </c>
      <c r="AE36" s="689"/>
      <c r="AF36" s="689"/>
      <c r="AG36" s="689"/>
      <c r="AH36" s="689"/>
      <c r="AI36" s="689"/>
      <c r="AJ36" s="689"/>
      <c r="AK36" s="689"/>
      <c r="AL36" s="690" t="s">
        <v>139</v>
      </c>
      <c r="AM36" s="691"/>
      <c r="AN36" s="691"/>
      <c r="AO36" s="692"/>
      <c r="AP36" s="235"/>
      <c r="AQ36" s="759" t="s">
        <v>336</v>
      </c>
      <c r="AR36" s="760"/>
      <c r="AS36" s="760"/>
      <c r="AT36" s="760"/>
      <c r="AU36" s="760"/>
      <c r="AV36" s="760"/>
      <c r="AW36" s="760"/>
      <c r="AX36" s="760"/>
      <c r="AY36" s="761"/>
      <c r="AZ36" s="674">
        <v>770553</v>
      </c>
      <c r="BA36" s="675"/>
      <c r="BB36" s="675"/>
      <c r="BC36" s="675"/>
      <c r="BD36" s="675"/>
      <c r="BE36" s="675"/>
      <c r="BF36" s="762"/>
      <c r="BG36" s="696" t="s">
        <v>337</v>
      </c>
      <c r="BH36" s="697"/>
      <c r="BI36" s="697"/>
      <c r="BJ36" s="697"/>
      <c r="BK36" s="697"/>
      <c r="BL36" s="697"/>
      <c r="BM36" s="697"/>
      <c r="BN36" s="697"/>
      <c r="BO36" s="697"/>
      <c r="BP36" s="697"/>
      <c r="BQ36" s="697"/>
      <c r="BR36" s="697"/>
      <c r="BS36" s="697"/>
      <c r="BT36" s="697"/>
      <c r="BU36" s="698"/>
      <c r="BV36" s="674">
        <v>4805</v>
      </c>
      <c r="BW36" s="675"/>
      <c r="BX36" s="675"/>
      <c r="BY36" s="675"/>
      <c r="BZ36" s="675"/>
      <c r="CA36" s="675"/>
      <c r="CB36" s="762"/>
      <c r="CD36" s="700" t="s">
        <v>338</v>
      </c>
      <c r="CE36" s="701"/>
      <c r="CF36" s="701"/>
      <c r="CG36" s="701"/>
      <c r="CH36" s="701"/>
      <c r="CI36" s="701"/>
      <c r="CJ36" s="701"/>
      <c r="CK36" s="701"/>
      <c r="CL36" s="701"/>
      <c r="CM36" s="701"/>
      <c r="CN36" s="701"/>
      <c r="CO36" s="701"/>
      <c r="CP36" s="701"/>
      <c r="CQ36" s="702"/>
      <c r="CR36" s="685">
        <v>2365046</v>
      </c>
      <c r="CS36" s="686"/>
      <c r="CT36" s="686"/>
      <c r="CU36" s="686"/>
      <c r="CV36" s="686"/>
      <c r="CW36" s="686"/>
      <c r="CX36" s="686"/>
      <c r="CY36" s="687"/>
      <c r="CZ36" s="690">
        <v>29.3</v>
      </c>
      <c r="DA36" s="720"/>
      <c r="DB36" s="720"/>
      <c r="DC36" s="724"/>
      <c r="DD36" s="694">
        <v>701898</v>
      </c>
      <c r="DE36" s="686"/>
      <c r="DF36" s="686"/>
      <c r="DG36" s="686"/>
      <c r="DH36" s="686"/>
      <c r="DI36" s="686"/>
      <c r="DJ36" s="686"/>
      <c r="DK36" s="687"/>
      <c r="DL36" s="694">
        <v>543452</v>
      </c>
      <c r="DM36" s="686"/>
      <c r="DN36" s="686"/>
      <c r="DO36" s="686"/>
      <c r="DP36" s="686"/>
      <c r="DQ36" s="686"/>
      <c r="DR36" s="686"/>
      <c r="DS36" s="686"/>
      <c r="DT36" s="686"/>
      <c r="DU36" s="686"/>
      <c r="DV36" s="687"/>
      <c r="DW36" s="690">
        <v>11.9</v>
      </c>
      <c r="DX36" s="720"/>
      <c r="DY36" s="720"/>
      <c r="DZ36" s="720"/>
      <c r="EA36" s="720"/>
      <c r="EB36" s="720"/>
      <c r="EC36" s="721"/>
    </row>
    <row r="37" spans="2:133" ht="11.25" customHeight="1" x14ac:dyDescent="0.15">
      <c r="B37" s="682" t="s">
        <v>339</v>
      </c>
      <c r="C37" s="683"/>
      <c r="D37" s="683"/>
      <c r="E37" s="683"/>
      <c r="F37" s="683"/>
      <c r="G37" s="683"/>
      <c r="H37" s="683"/>
      <c r="I37" s="683"/>
      <c r="J37" s="683"/>
      <c r="K37" s="683"/>
      <c r="L37" s="683"/>
      <c r="M37" s="683"/>
      <c r="N37" s="683"/>
      <c r="O37" s="683"/>
      <c r="P37" s="683"/>
      <c r="Q37" s="684"/>
      <c r="R37" s="685">
        <v>404705</v>
      </c>
      <c r="S37" s="686"/>
      <c r="T37" s="686"/>
      <c r="U37" s="686"/>
      <c r="V37" s="686"/>
      <c r="W37" s="686"/>
      <c r="X37" s="686"/>
      <c r="Y37" s="687"/>
      <c r="Z37" s="688">
        <v>4.7</v>
      </c>
      <c r="AA37" s="688"/>
      <c r="AB37" s="688"/>
      <c r="AC37" s="688"/>
      <c r="AD37" s="689" t="s">
        <v>139</v>
      </c>
      <c r="AE37" s="689"/>
      <c r="AF37" s="689"/>
      <c r="AG37" s="689"/>
      <c r="AH37" s="689"/>
      <c r="AI37" s="689"/>
      <c r="AJ37" s="689"/>
      <c r="AK37" s="689"/>
      <c r="AL37" s="690" t="s">
        <v>139</v>
      </c>
      <c r="AM37" s="691"/>
      <c r="AN37" s="691"/>
      <c r="AO37" s="692"/>
      <c r="AQ37" s="763" t="s">
        <v>340</v>
      </c>
      <c r="AR37" s="764"/>
      <c r="AS37" s="764"/>
      <c r="AT37" s="764"/>
      <c r="AU37" s="764"/>
      <c r="AV37" s="764"/>
      <c r="AW37" s="764"/>
      <c r="AX37" s="764"/>
      <c r="AY37" s="765"/>
      <c r="AZ37" s="685">
        <v>370000</v>
      </c>
      <c r="BA37" s="686"/>
      <c r="BB37" s="686"/>
      <c r="BC37" s="686"/>
      <c r="BD37" s="722"/>
      <c r="BE37" s="722"/>
      <c r="BF37" s="752"/>
      <c r="BG37" s="700" t="s">
        <v>341</v>
      </c>
      <c r="BH37" s="701"/>
      <c r="BI37" s="701"/>
      <c r="BJ37" s="701"/>
      <c r="BK37" s="701"/>
      <c r="BL37" s="701"/>
      <c r="BM37" s="701"/>
      <c r="BN37" s="701"/>
      <c r="BO37" s="701"/>
      <c r="BP37" s="701"/>
      <c r="BQ37" s="701"/>
      <c r="BR37" s="701"/>
      <c r="BS37" s="701"/>
      <c r="BT37" s="701"/>
      <c r="BU37" s="702"/>
      <c r="BV37" s="685">
        <v>4805</v>
      </c>
      <c r="BW37" s="686"/>
      <c r="BX37" s="686"/>
      <c r="BY37" s="686"/>
      <c r="BZ37" s="686"/>
      <c r="CA37" s="686"/>
      <c r="CB37" s="695"/>
      <c r="CD37" s="700" t="s">
        <v>342</v>
      </c>
      <c r="CE37" s="701"/>
      <c r="CF37" s="701"/>
      <c r="CG37" s="701"/>
      <c r="CH37" s="701"/>
      <c r="CI37" s="701"/>
      <c r="CJ37" s="701"/>
      <c r="CK37" s="701"/>
      <c r="CL37" s="701"/>
      <c r="CM37" s="701"/>
      <c r="CN37" s="701"/>
      <c r="CO37" s="701"/>
      <c r="CP37" s="701"/>
      <c r="CQ37" s="702"/>
      <c r="CR37" s="685">
        <v>348566</v>
      </c>
      <c r="CS37" s="722"/>
      <c r="CT37" s="722"/>
      <c r="CU37" s="722"/>
      <c r="CV37" s="722"/>
      <c r="CW37" s="722"/>
      <c r="CX37" s="722"/>
      <c r="CY37" s="723"/>
      <c r="CZ37" s="690">
        <v>4.3</v>
      </c>
      <c r="DA37" s="720"/>
      <c r="DB37" s="720"/>
      <c r="DC37" s="724"/>
      <c r="DD37" s="694">
        <v>341483</v>
      </c>
      <c r="DE37" s="722"/>
      <c r="DF37" s="722"/>
      <c r="DG37" s="722"/>
      <c r="DH37" s="722"/>
      <c r="DI37" s="722"/>
      <c r="DJ37" s="722"/>
      <c r="DK37" s="723"/>
      <c r="DL37" s="694">
        <v>309497</v>
      </c>
      <c r="DM37" s="722"/>
      <c r="DN37" s="722"/>
      <c r="DO37" s="722"/>
      <c r="DP37" s="722"/>
      <c r="DQ37" s="722"/>
      <c r="DR37" s="722"/>
      <c r="DS37" s="722"/>
      <c r="DT37" s="722"/>
      <c r="DU37" s="722"/>
      <c r="DV37" s="723"/>
      <c r="DW37" s="690">
        <v>6.8</v>
      </c>
      <c r="DX37" s="720"/>
      <c r="DY37" s="720"/>
      <c r="DZ37" s="720"/>
      <c r="EA37" s="720"/>
      <c r="EB37" s="720"/>
      <c r="EC37" s="721"/>
    </row>
    <row r="38" spans="2:133" ht="11.25" customHeight="1" x14ac:dyDescent="0.15">
      <c r="B38" s="682" t="s">
        <v>343</v>
      </c>
      <c r="C38" s="683"/>
      <c r="D38" s="683"/>
      <c r="E38" s="683"/>
      <c r="F38" s="683"/>
      <c r="G38" s="683"/>
      <c r="H38" s="683"/>
      <c r="I38" s="683"/>
      <c r="J38" s="683"/>
      <c r="K38" s="683"/>
      <c r="L38" s="683"/>
      <c r="M38" s="683"/>
      <c r="N38" s="683"/>
      <c r="O38" s="683"/>
      <c r="P38" s="683"/>
      <c r="Q38" s="684"/>
      <c r="R38" s="685">
        <v>50138</v>
      </c>
      <c r="S38" s="686"/>
      <c r="T38" s="686"/>
      <c r="U38" s="686"/>
      <c r="V38" s="686"/>
      <c r="W38" s="686"/>
      <c r="X38" s="686"/>
      <c r="Y38" s="687"/>
      <c r="Z38" s="688">
        <v>0.6</v>
      </c>
      <c r="AA38" s="688"/>
      <c r="AB38" s="688"/>
      <c r="AC38" s="688"/>
      <c r="AD38" s="689">
        <v>2205</v>
      </c>
      <c r="AE38" s="689"/>
      <c r="AF38" s="689"/>
      <c r="AG38" s="689"/>
      <c r="AH38" s="689"/>
      <c r="AI38" s="689"/>
      <c r="AJ38" s="689"/>
      <c r="AK38" s="689"/>
      <c r="AL38" s="690">
        <v>0.1</v>
      </c>
      <c r="AM38" s="691"/>
      <c r="AN38" s="691"/>
      <c r="AO38" s="692"/>
      <c r="AQ38" s="763" t="s">
        <v>344</v>
      </c>
      <c r="AR38" s="764"/>
      <c r="AS38" s="764"/>
      <c r="AT38" s="764"/>
      <c r="AU38" s="764"/>
      <c r="AV38" s="764"/>
      <c r="AW38" s="764"/>
      <c r="AX38" s="764"/>
      <c r="AY38" s="765"/>
      <c r="AZ38" s="685" t="s">
        <v>252</v>
      </c>
      <c r="BA38" s="686"/>
      <c r="BB38" s="686"/>
      <c r="BC38" s="686"/>
      <c r="BD38" s="722"/>
      <c r="BE38" s="722"/>
      <c r="BF38" s="752"/>
      <c r="BG38" s="700" t="s">
        <v>345</v>
      </c>
      <c r="BH38" s="701"/>
      <c r="BI38" s="701"/>
      <c r="BJ38" s="701"/>
      <c r="BK38" s="701"/>
      <c r="BL38" s="701"/>
      <c r="BM38" s="701"/>
      <c r="BN38" s="701"/>
      <c r="BO38" s="701"/>
      <c r="BP38" s="701"/>
      <c r="BQ38" s="701"/>
      <c r="BR38" s="701"/>
      <c r="BS38" s="701"/>
      <c r="BT38" s="701"/>
      <c r="BU38" s="702"/>
      <c r="BV38" s="685">
        <v>1788</v>
      </c>
      <c r="BW38" s="686"/>
      <c r="BX38" s="686"/>
      <c r="BY38" s="686"/>
      <c r="BZ38" s="686"/>
      <c r="CA38" s="686"/>
      <c r="CB38" s="695"/>
      <c r="CD38" s="700" t="s">
        <v>346</v>
      </c>
      <c r="CE38" s="701"/>
      <c r="CF38" s="701"/>
      <c r="CG38" s="701"/>
      <c r="CH38" s="701"/>
      <c r="CI38" s="701"/>
      <c r="CJ38" s="701"/>
      <c r="CK38" s="701"/>
      <c r="CL38" s="701"/>
      <c r="CM38" s="701"/>
      <c r="CN38" s="701"/>
      <c r="CO38" s="701"/>
      <c r="CP38" s="701"/>
      <c r="CQ38" s="702"/>
      <c r="CR38" s="685">
        <v>400553</v>
      </c>
      <c r="CS38" s="686"/>
      <c r="CT38" s="686"/>
      <c r="CU38" s="686"/>
      <c r="CV38" s="686"/>
      <c r="CW38" s="686"/>
      <c r="CX38" s="686"/>
      <c r="CY38" s="687"/>
      <c r="CZ38" s="690">
        <v>5</v>
      </c>
      <c r="DA38" s="720"/>
      <c r="DB38" s="720"/>
      <c r="DC38" s="724"/>
      <c r="DD38" s="694">
        <v>321269</v>
      </c>
      <c r="DE38" s="686"/>
      <c r="DF38" s="686"/>
      <c r="DG38" s="686"/>
      <c r="DH38" s="686"/>
      <c r="DI38" s="686"/>
      <c r="DJ38" s="686"/>
      <c r="DK38" s="687"/>
      <c r="DL38" s="694">
        <v>317629</v>
      </c>
      <c r="DM38" s="686"/>
      <c r="DN38" s="686"/>
      <c r="DO38" s="686"/>
      <c r="DP38" s="686"/>
      <c r="DQ38" s="686"/>
      <c r="DR38" s="686"/>
      <c r="DS38" s="686"/>
      <c r="DT38" s="686"/>
      <c r="DU38" s="686"/>
      <c r="DV38" s="687"/>
      <c r="DW38" s="690">
        <v>6.9</v>
      </c>
      <c r="DX38" s="720"/>
      <c r="DY38" s="720"/>
      <c r="DZ38" s="720"/>
      <c r="EA38" s="720"/>
      <c r="EB38" s="720"/>
      <c r="EC38" s="721"/>
    </row>
    <row r="39" spans="2:133" ht="11.25" customHeight="1" x14ac:dyDescent="0.15">
      <c r="B39" s="682" t="s">
        <v>347</v>
      </c>
      <c r="C39" s="683"/>
      <c r="D39" s="683"/>
      <c r="E39" s="683"/>
      <c r="F39" s="683"/>
      <c r="G39" s="683"/>
      <c r="H39" s="683"/>
      <c r="I39" s="683"/>
      <c r="J39" s="683"/>
      <c r="K39" s="683"/>
      <c r="L39" s="683"/>
      <c r="M39" s="683"/>
      <c r="N39" s="683"/>
      <c r="O39" s="683"/>
      <c r="P39" s="683"/>
      <c r="Q39" s="684"/>
      <c r="R39" s="685">
        <v>519872</v>
      </c>
      <c r="S39" s="686"/>
      <c r="T39" s="686"/>
      <c r="U39" s="686"/>
      <c r="V39" s="686"/>
      <c r="W39" s="686"/>
      <c r="X39" s="686"/>
      <c r="Y39" s="687"/>
      <c r="Z39" s="688">
        <v>6.1</v>
      </c>
      <c r="AA39" s="688"/>
      <c r="AB39" s="688"/>
      <c r="AC39" s="688"/>
      <c r="AD39" s="689" t="s">
        <v>139</v>
      </c>
      <c r="AE39" s="689"/>
      <c r="AF39" s="689"/>
      <c r="AG39" s="689"/>
      <c r="AH39" s="689"/>
      <c r="AI39" s="689"/>
      <c r="AJ39" s="689"/>
      <c r="AK39" s="689"/>
      <c r="AL39" s="690" t="s">
        <v>139</v>
      </c>
      <c r="AM39" s="691"/>
      <c r="AN39" s="691"/>
      <c r="AO39" s="692"/>
      <c r="AQ39" s="763" t="s">
        <v>348</v>
      </c>
      <c r="AR39" s="764"/>
      <c r="AS39" s="764"/>
      <c r="AT39" s="764"/>
      <c r="AU39" s="764"/>
      <c r="AV39" s="764"/>
      <c r="AW39" s="764"/>
      <c r="AX39" s="764"/>
      <c r="AY39" s="765"/>
      <c r="AZ39" s="685" t="s">
        <v>139</v>
      </c>
      <c r="BA39" s="686"/>
      <c r="BB39" s="686"/>
      <c r="BC39" s="686"/>
      <c r="BD39" s="722"/>
      <c r="BE39" s="722"/>
      <c r="BF39" s="752"/>
      <c r="BG39" s="700" t="s">
        <v>349</v>
      </c>
      <c r="BH39" s="701"/>
      <c r="BI39" s="701"/>
      <c r="BJ39" s="701"/>
      <c r="BK39" s="701"/>
      <c r="BL39" s="701"/>
      <c r="BM39" s="701"/>
      <c r="BN39" s="701"/>
      <c r="BO39" s="701"/>
      <c r="BP39" s="701"/>
      <c r="BQ39" s="701"/>
      <c r="BR39" s="701"/>
      <c r="BS39" s="701"/>
      <c r="BT39" s="701"/>
      <c r="BU39" s="702"/>
      <c r="BV39" s="685">
        <v>2796</v>
      </c>
      <c r="BW39" s="686"/>
      <c r="BX39" s="686"/>
      <c r="BY39" s="686"/>
      <c r="BZ39" s="686"/>
      <c r="CA39" s="686"/>
      <c r="CB39" s="695"/>
      <c r="CD39" s="700" t="s">
        <v>350</v>
      </c>
      <c r="CE39" s="701"/>
      <c r="CF39" s="701"/>
      <c r="CG39" s="701"/>
      <c r="CH39" s="701"/>
      <c r="CI39" s="701"/>
      <c r="CJ39" s="701"/>
      <c r="CK39" s="701"/>
      <c r="CL39" s="701"/>
      <c r="CM39" s="701"/>
      <c r="CN39" s="701"/>
      <c r="CO39" s="701"/>
      <c r="CP39" s="701"/>
      <c r="CQ39" s="702"/>
      <c r="CR39" s="685">
        <v>1908</v>
      </c>
      <c r="CS39" s="722"/>
      <c r="CT39" s="722"/>
      <c r="CU39" s="722"/>
      <c r="CV39" s="722"/>
      <c r="CW39" s="722"/>
      <c r="CX39" s="722"/>
      <c r="CY39" s="723"/>
      <c r="CZ39" s="690">
        <v>0</v>
      </c>
      <c r="DA39" s="720"/>
      <c r="DB39" s="720"/>
      <c r="DC39" s="724"/>
      <c r="DD39" s="694">
        <v>2</v>
      </c>
      <c r="DE39" s="722"/>
      <c r="DF39" s="722"/>
      <c r="DG39" s="722"/>
      <c r="DH39" s="722"/>
      <c r="DI39" s="722"/>
      <c r="DJ39" s="722"/>
      <c r="DK39" s="723"/>
      <c r="DL39" s="694" t="s">
        <v>252</v>
      </c>
      <c r="DM39" s="722"/>
      <c r="DN39" s="722"/>
      <c r="DO39" s="722"/>
      <c r="DP39" s="722"/>
      <c r="DQ39" s="722"/>
      <c r="DR39" s="722"/>
      <c r="DS39" s="722"/>
      <c r="DT39" s="722"/>
      <c r="DU39" s="722"/>
      <c r="DV39" s="723"/>
      <c r="DW39" s="690" t="s">
        <v>139</v>
      </c>
      <c r="DX39" s="720"/>
      <c r="DY39" s="720"/>
      <c r="DZ39" s="720"/>
      <c r="EA39" s="720"/>
      <c r="EB39" s="720"/>
      <c r="EC39" s="721"/>
    </row>
    <row r="40" spans="2:133" ht="11.25" customHeight="1" x14ac:dyDescent="0.15">
      <c r="B40" s="682" t="s">
        <v>351</v>
      </c>
      <c r="C40" s="683"/>
      <c r="D40" s="683"/>
      <c r="E40" s="683"/>
      <c r="F40" s="683"/>
      <c r="G40" s="683"/>
      <c r="H40" s="683"/>
      <c r="I40" s="683"/>
      <c r="J40" s="683"/>
      <c r="K40" s="683"/>
      <c r="L40" s="683"/>
      <c r="M40" s="683"/>
      <c r="N40" s="683"/>
      <c r="O40" s="683"/>
      <c r="P40" s="683"/>
      <c r="Q40" s="684"/>
      <c r="R40" s="685" t="s">
        <v>139</v>
      </c>
      <c r="S40" s="686"/>
      <c r="T40" s="686"/>
      <c r="U40" s="686"/>
      <c r="V40" s="686"/>
      <c r="W40" s="686"/>
      <c r="X40" s="686"/>
      <c r="Y40" s="687"/>
      <c r="Z40" s="688" t="s">
        <v>139</v>
      </c>
      <c r="AA40" s="688"/>
      <c r="AB40" s="688"/>
      <c r="AC40" s="688"/>
      <c r="AD40" s="689" t="s">
        <v>139</v>
      </c>
      <c r="AE40" s="689"/>
      <c r="AF40" s="689"/>
      <c r="AG40" s="689"/>
      <c r="AH40" s="689"/>
      <c r="AI40" s="689"/>
      <c r="AJ40" s="689"/>
      <c r="AK40" s="689"/>
      <c r="AL40" s="690" t="s">
        <v>139</v>
      </c>
      <c r="AM40" s="691"/>
      <c r="AN40" s="691"/>
      <c r="AO40" s="692"/>
      <c r="AQ40" s="763" t="s">
        <v>352</v>
      </c>
      <c r="AR40" s="764"/>
      <c r="AS40" s="764"/>
      <c r="AT40" s="764"/>
      <c r="AU40" s="764"/>
      <c r="AV40" s="764"/>
      <c r="AW40" s="764"/>
      <c r="AX40" s="764"/>
      <c r="AY40" s="765"/>
      <c r="AZ40" s="685" t="s">
        <v>139</v>
      </c>
      <c r="BA40" s="686"/>
      <c r="BB40" s="686"/>
      <c r="BC40" s="686"/>
      <c r="BD40" s="722"/>
      <c r="BE40" s="722"/>
      <c r="BF40" s="752"/>
      <c r="BG40" s="772" t="s">
        <v>353</v>
      </c>
      <c r="BH40" s="773"/>
      <c r="BI40" s="773"/>
      <c r="BJ40" s="773"/>
      <c r="BK40" s="773"/>
      <c r="BL40" s="236"/>
      <c r="BM40" s="701" t="s">
        <v>354</v>
      </c>
      <c r="BN40" s="701"/>
      <c r="BO40" s="701"/>
      <c r="BP40" s="701"/>
      <c r="BQ40" s="701"/>
      <c r="BR40" s="701"/>
      <c r="BS40" s="701"/>
      <c r="BT40" s="701"/>
      <c r="BU40" s="702"/>
      <c r="BV40" s="685">
        <v>98</v>
      </c>
      <c r="BW40" s="686"/>
      <c r="BX40" s="686"/>
      <c r="BY40" s="686"/>
      <c r="BZ40" s="686"/>
      <c r="CA40" s="686"/>
      <c r="CB40" s="695"/>
      <c r="CD40" s="700" t="s">
        <v>355</v>
      </c>
      <c r="CE40" s="701"/>
      <c r="CF40" s="701"/>
      <c r="CG40" s="701"/>
      <c r="CH40" s="701"/>
      <c r="CI40" s="701"/>
      <c r="CJ40" s="701"/>
      <c r="CK40" s="701"/>
      <c r="CL40" s="701"/>
      <c r="CM40" s="701"/>
      <c r="CN40" s="701"/>
      <c r="CO40" s="701"/>
      <c r="CP40" s="701"/>
      <c r="CQ40" s="702"/>
      <c r="CR40" s="685">
        <v>390037</v>
      </c>
      <c r="CS40" s="686"/>
      <c r="CT40" s="686"/>
      <c r="CU40" s="686"/>
      <c r="CV40" s="686"/>
      <c r="CW40" s="686"/>
      <c r="CX40" s="686"/>
      <c r="CY40" s="687"/>
      <c r="CZ40" s="690">
        <v>4.8</v>
      </c>
      <c r="DA40" s="720"/>
      <c r="DB40" s="720"/>
      <c r="DC40" s="724"/>
      <c r="DD40" s="694">
        <v>390000</v>
      </c>
      <c r="DE40" s="686"/>
      <c r="DF40" s="686"/>
      <c r="DG40" s="686"/>
      <c r="DH40" s="686"/>
      <c r="DI40" s="686"/>
      <c r="DJ40" s="686"/>
      <c r="DK40" s="687"/>
      <c r="DL40" s="694">
        <v>140640</v>
      </c>
      <c r="DM40" s="686"/>
      <c r="DN40" s="686"/>
      <c r="DO40" s="686"/>
      <c r="DP40" s="686"/>
      <c r="DQ40" s="686"/>
      <c r="DR40" s="686"/>
      <c r="DS40" s="686"/>
      <c r="DT40" s="686"/>
      <c r="DU40" s="686"/>
      <c r="DV40" s="687"/>
      <c r="DW40" s="690">
        <v>3.1</v>
      </c>
      <c r="DX40" s="720"/>
      <c r="DY40" s="720"/>
      <c r="DZ40" s="720"/>
      <c r="EA40" s="720"/>
      <c r="EB40" s="720"/>
      <c r="EC40" s="721"/>
    </row>
    <row r="41" spans="2:133" ht="11.25" customHeight="1" x14ac:dyDescent="0.15">
      <c r="B41" s="682" t="s">
        <v>356</v>
      </c>
      <c r="C41" s="683"/>
      <c r="D41" s="683"/>
      <c r="E41" s="683"/>
      <c r="F41" s="683"/>
      <c r="G41" s="683"/>
      <c r="H41" s="683"/>
      <c r="I41" s="683"/>
      <c r="J41" s="683"/>
      <c r="K41" s="683"/>
      <c r="L41" s="683"/>
      <c r="M41" s="683"/>
      <c r="N41" s="683"/>
      <c r="O41" s="683"/>
      <c r="P41" s="683"/>
      <c r="Q41" s="684"/>
      <c r="R41" s="685" t="s">
        <v>139</v>
      </c>
      <c r="S41" s="686"/>
      <c r="T41" s="686"/>
      <c r="U41" s="686"/>
      <c r="V41" s="686"/>
      <c r="W41" s="686"/>
      <c r="X41" s="686"/>
      <c r="Y41" s="687"/>
      <c r="Z41" s="688" t="s">
        <v>139</v>
      </c>
      <c r="AA41" s="688"/>
      <c r="AB41" s="688"/>
      <c r="AC41" s="688"/>
      <c r="AD41" s="689" t="s">
        <v>139</v>
      </c>
      <c r="AE41" s="689"/>
      <c r="AF41" s="689"/>
      <c r="AG41" s="689"/>
      <c r="AH41" s="689"/>
      <c r="AI41" s="689"/>
      <c r="AJ41" s="689"/>
      <c r="AK41" s="689"/>
      <c r="AL41" s="690" t="s">
        <v>139</v>
      </c>
      <c r="AM41" s="691"/>
      <c r="AN41" s="691"/>
      <c r="AO41" s="692"/>
      <c r="AQ41" s="763" t="s">
        <v>357</v>
      </c>
      <c r="AR41" s="764"/>
      <c r="AS41" s="764"/>
      <c r="AT41" s="764"/>
      <c r="AU41" s="764"/>
      <c r="AV41" s="764"/>
      <c r="AW41" s="764"/>
      <c r="AX41" s="764"/>
      <c r="AY41" s="765"/>
      <c r="AZ41" s="685">
        <v>80309</v>
      </c>
      <c r="BA41" s="686"/>
      <c r="BB41" s="686"/>
      <c r="BC41" s="686"/>
      <c r="BD41" s="722"/>
      <c r="BE41" s="722"/>
      <c r="BF41" s="752"/>
      <c r="BG41" s="772"/>
      <c r="BH41" s="773"/>
      <c r="BI41" s="773"/>
      <c r="BJ41" s="773"/>
      <c r="BK41" s="773"/>
      <c r="BL41" s="236"/>
      <c r="BM41" s="701" t="s">
        <v>358</v>
      </c>
      <c r="BN41" s="701"/>
      <c r="BO41" s="701"/>
      <c r="BP41" s="701"/>
      <c r="BQ41" s="701"/>
      <c r="BR41" s="701"/>
      <c r="BS41" s="701"/>
      <c r="BT41" s="701"/>
      <c r="BU41" s="702"/>
      <c r="BV41" s="685">
        <v>1</v>
      </c>
      <c r="BW41" s="686"/>
      <c r="BX41" s="686"/>
      <c r="BY41" s="686"/>
      <c r="BZ41" s="686"/>
      <c r="CA41" s="686"/>
      <c r="CB41" s="695"/>
      <c r="CD41" s="700" t="s">
        <v>359</v>
      </c>
      <c r="CE41" s="701"/>
      <c r="CF41" s="701"/>
      <c r="CG41" s="701"/>
      <c r="CH41" s="701"/>
      <c r="CI41" s="701"/>
      <c r="CJ41" s="701"/>
      <c r="CK41" s="701"/>
      <c r="CL41" s="701"/>
      <c r="CM41" s="701"/>
      <c r="CN41" s="701"/>
      <c r="CO41" s="701"/>
      <c r="CP41" s="701"/>
      <c r="CQ41" s="702"/>
      <c r="CR41" s="685" t="s">
        <v>139</v>
      </c>
      <c r="CS41" s="722"/>
      <c r="CT41" s="722"/>
      <c r="CU41" s="722"/>
      <c r="CV41" s="722"/>
      <c r="CW41" s="722"/>
      <c r="CX41" s="722"/>
      <c r="CY41" s="723"/>
      <c r="CZ41" s="690" t="s">
        <v>139</v>
      </c>
      <c r="DA41" s="720"/>
      <c r="DB41" s="720"/>
      <c r="DC41" s="724"/>
      <c r="DD41" s="694" t="s">
        <v>139</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360</v>
      </c>
      <c r="C42" s="683"/>
      <c r="D42" s="683"/>
      <c r="E42" s="683"/>
      <c r="F42" s="683"/>
      <c r="G42" s="683"/>
      <c r="H42" s="683"/>
      <c r="I42" s="683"/>
      <c r="J42" s="683"/>
      <c r="K42" s="683"/>
      <c r="L42" s="683"/>
      <c r="M42" s="683"/>
      <c r="N42" s="683"/>
      <c r="O42" s="683"/>
      <c r="P42" s="683"/>
      <c r="Q42" s="684"/>
      <c r="R42" s="685">
        <v>248472</v>
      </c>
      <c r="S42" s="686"/>
      <c r="T42" s="686"/>
      <c r="U42" s="686"/>
      <c r="V42" s="686"/>
      <c r="W42" s="686"/>
      <c r="X42" s="686"/>
      <c r="Y42" s="687"/>
      <c r="Z42" s="688">
        <v>2.9</v>
      </c>
      <c r="AA42" s="688"/>
      <c r="AB42" s="688"/>
      <c r="AC42" s="688"/>
      <c r="AD42" s="689" t="s">
        <v>139</v>
      </c>
      <c r="AE42" s="689"/>
      <c r="AF42" s="689"/>
      <c r="AG42" s="689"/>
      <c r="AH42" s="689"/>
      <c r="AI42" s="689"/>
      <c r="AJ42" s="689"/>
      <c r="AK42" s="689"/>
      <c r="AL42" s="690" t="s">
        <v>139</v>
      </c>
      <c r="AM42" s="691"/>
      <c r="AN42" s="691"/>
      <c r="AO42" s="692"/>
      <c r="AQ42" s="784" t="s">
        <v>361</v>
      </c>
      <c r="AR42" s="785"/>
      <c r="AS42" s="785"/>
      <c r="AT42" s="785"/>
      <c r="AU42" s="785"/>
      <c r="AV42" s="785"/>
      <c r="AW42" s="785"/>
      <c r="AX42" s="785"/>
      <c r="AY42" s="786"/>
      <c r="AZ42" s="776">
        <v>320244</v>
      </c>
      <c r="BA42" s="777"/>
      <c r="BB42" s="777"/>
      <c r="BC42" s="777"/>
      <c r="BD42" s="756"/>
      <c r="BE42" s="756"/>
      <c r="BF42" s="758"/>
      <c r="BG42" s="774"/>
      <c r="BH42" s="775"/>
      <c r="BI42" s="775"/>
      <c r="BJ42" s="775"/>
      <c r="BK42" s="775"/>
      <c r="BL42" s="237"/>
      <c r="BM42" s="711" t="s">
        <v>362</v>
      </c>
      <c r="BN42" s="711"/>
      <c r="BO42" s="711"/>
      <c r="BP42" s="711"/>
      <c r="BQ42" s="711"/>
      <c r="BR42" s="711"/>
      <c r="BS42" s="711"/>
      <c r="BT42" s="711"/>
      <c r="BU42" s="712"/>
      <c r="BV42" s="776">
        <v>266</v>
      </c>
      <c r="BW42" s="777"/>
      <c r="BX42" s="777"/>
      <c r="BY42" s="777"/>
      <c r="BZ42" s="777"/>
      <c r="CA42" s="777"/>
      <c r="CB42" s="783"/>
      <c r="CD42" s="682" t="s">
        <v>363</v>
      </c>
      <c r="CE42" s="683"/>
      <c r="CF42" s="683"/>
      <c r="CG42" s="683"/>
      <c r="CH42" s="683"/>
      <c r="CI42" s="683"/>
      <c r="CJ42" s="683"/>
      <c r="CK42" s="683"/>
      <c r="CL42" s="683"/>
      <c r="CM42" s="683"/>
      <c r="CN42" s="683"/>
      <c r="CO42" s="683"/>
      <c r="CP42" s="683"/>
      <c r="CQ42" s="684"/>
      <c r="CR42" s="685">
        <v>845097</v>
      </c>
      <c r="CS42" s="686"/>
      <c r="CT42" s="686"/>
      <c r="CU42" s="686"/>
      <c r="CV42" s="686"/>
      <c r="CW42" s="686"/>
      <c r="CX42" s="686"/>
      <c r="CY42" s="687"/>
      <c r="CZ42" s="690">
        <v>10.5</v>
      </c>
      <c r="DA42" s="691"/>
      <c r="DB42" s="691"/>
      <c r="DC42" s="703"/>
      <c r="DD42" s="694">
        <v>513287</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4" t="s">
        <v>364</v>
      </c>
      <c r="C43" s="735"/>
      <c r="D43" s="735"/>
      <c r="E43" s="735"/>
      <c r="F43" s="735"/>
      <c r="G43" s="735"/>
      <c r="H43" s="735"/>
      <c r="I43" s="735"/>
      <c r="J43" s="735"/>
      <c r="K43" s="735"/>
      <c r="L43" s="735"/>
      <c r="M43" s="735"/>
      <c r="N43" s="735"/>
      <c r="O43" s="735"/>
      <c r="P43" s="735"/>
      <c r="Q43" s="736"/>
      <c r="R43" s="776">
        <v>8580939</v>
      </c>
      <c r="S43" s="777"/>
      <c r="T43" s="777"/>
      <c r="U43" s="777"/>
      <c r="V43" s="777"/>
      <c r="W43" s="777"/>
      <c r="X43" s="777"/>
      <c r="Y43" s="778"/>
      <c r="Z43" s="779">
        <v>100</v>
      </c>
      <c r="AA43" s="779"/>
      <c r="AB43" s="779"/>
      <c r="AC43" s="779"/>
      <c r="AD43" s="780">
        <v>4325548</v>
      </c>
      <c r="AE43" s="780"/>
      <c r="AF43" s="780"/>
      <c r="AG43" s="780"/>
      <c r="AH43" s="780"/>
      <c r="AI43" s="780"/>
      <c r="AJ43" s="780"/>
      <c r="AK43" s="780"/>
      <c r="AL43" s="781">
        <v>100</v>
      </c>
      <c r="AM43" s="757"/>
      <c r="AN43" s="757"/>
      <c r="AO43" s="782"/>
      <c r="BV43" s="238"/>
      <c r="BW43" s="238"/>
      <c r="BX43" s="238"/>
      <c r="BY43" s="238"/>
      <c r="BZ43" s="238"/>
      <c r="CA43" s="238"/>
      <c r="CB43" s="238"/>
      <c r="CD43" s="682" t="s">
        <v>365</v>
      </c>
      <c r="CE43" s="683"/>
      <c r="CF43" s="683"/>
      <c r="CG43" s="683"/>
      <c r="CH43" s="683"/>
      <c r="CI43" s="683"/>
      <c r="CJ43" s="683"/>
      <c r="CK43" s="683"/>
      <c r="CL43" s="683"/>
      <c r="CM43" s="683"/>
      <c r="CN43" s="683"/>
      <c r="CO43" s="683"/>
      <c r="CP43" s="683"/>
      <c r="CQ43" s="684"/>
      <c r="CR43" s="685">
        <v>17827</v>
      </c>
      <c r="CS43" s="722"/>
      <c r="CT43" s="722"/>
      <c r="CU43" s="722"/>
      <c r="CV43" s="722"/>
      <c r="CW43" s="722"/>
      <c r="CX43" s="722"/>
      <c r="CY43" s="723"/>
      <c r="CZ43" s="690">
        <v>0.2</v>
      </c>
      <c r="DA43" s="720"/>
      <c r="DB43" s="720"/>
      <c r="DC43" s="724"/>
      <c r="DD43" s="694">
        <v>17827</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312</v>
      </c>
      <c r="CE44" s="798"/>
      <c r="CF44" s="682" t="s">
        <v>366</v>
      </c>
      <c r="CG44" s="683"/>
      <c r="CH44" s="683"/>
      <c r="CI44" s="683"/>
      <c r="CJ44" s="683"/>
      <c r="CK44" s="683"/>
      <c r="CL44" s="683"/>
      <c r="CM44" s="683"/>
      <c r="CN44" s="683"/>
      <c r="CO44" s="683"/>
      <c r="CP44" s="683"/>
      <c r="CQ44" s="684"/>
      <c r="CR44" s="685">
        <v>845097</v>
      </c>
      <c r="CS44" s="686"/>
      <c r="CT44" s="686"/>
      <c r="CU44" s="686"/>
      <c r="CV44" s="686"/>
      <c r="CW44" s="686"/>
      <c r="CX44" s="686"/>
      <c r="CY44" s="687"/>
      <c r="CZ44" s="690">
        <v>10.5</v>
      </c>
      <c r="DA44" s="691"/>
      <c r="DB44" s="691"/>
      <c r="DC44" s="703"/>
      <c r="DD44" s="694">
        <v>513287</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368</v>
      </c>
      <c r="CG45" s="683"/>
      <c r="CH45" s="683"/>
      <c r="CI45" s="683"/>
      <c r="CJ45" s="683"/>
      <c r="CK45" s="683"/>
      <c r="CL45" s="683"/>
      <c r="CM45" s="683"/>
      <c r="CN45" s="683"/>
      <c r="CO45" s="683"/>
      <c r="CP45" s="683"/>
      <c r="CQ45" s="684"/>
      <c r="CR45" s="685">
        <v>119699</v>
      </c>
      <c r="CS45" s="722"/>
      <c r="CT45" s="722"/>
      <c r="CU45" s="722"/>
      <c r="CV45" s="722"/>
      <c r="CW45" s="722"/>
      <c r="CX45" s="722"/>
      <c r="CY45" s="723"/>
      <c r="CZ45" s="690">
        <v>1.5</v>
      </c>
      <c r="DA45" s="720"/>
      <c r="DB45" s="720"/>
      <c r="DC45" s="724"/>
      <c r="DD45" s="694">
        <v>49699</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370</v>
      </c>
      <c r="CG46" s="683"/>
      <c r="CH46" s="683"/>
      <c r="CI46" s="683"/>
      <c r="CJ46" s="683"/>
      <c r="CK46" s="683"/>
      <c r="CL46" s="683"/>
      <c r="CM46" s="683"/>
      <c r="CN46" s="683"/>
      <c r="CO46" s="683"/>
      <c r="CP46" s="683"/>
      <c r="CQ46" s="684"/>
      <c r="CR46" s="685">
        <v>723992</v>
      </c>
      <c r="CS46" s="686"/>
      <c r="CT46" s="686"/>
      <c r="CU46" s="686"/>
      <c r="CV46" s="686"/>
      <c r="CW46" s="686"/>
      <c r="CX46" s="686"/>
      <c r="CY46" s="687"/>
      <c r="CZ46" s="690">
        <v>9</v>
      </c>
      <c r="DA46" s="691"/>
      <c r="DB46" s="691"/>
      <c r="DC46" s="703"/>
      <c r="DD46" s="694">
        <v>462604</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371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372</v>
      </c>
      <c r="CG47" s="683"/>
      <c r="CH47" s="683"/>
      <c r="CI47" s="683"/>
      <c r="CJ47" s="683"/>
      <c r="CK47" s="683"/>
      <c r="CL47" s="683"/>
      <c r="CM47" s="683"/>
      <c r="CN47" s="683"/>
      <c r="CO47" s="683"/>
      <c r="CP47" s="683"/>
      <c r="CQ47" s="684"/>
      <c r="CR47" s="685" t="s">
        <v>139</v>
      </c>
      <c r="CS47" s="722"/>
      <c r="CT47" s="722"/>
      <c r="CU47" s="722"/>
      <c r="CV47" s="722"/>
      <c r="CW47" s="722"/>
      <c r="CX47" s="722"/>
      <c r="CY47" s="723"/>
      <c r="CZ47" s="690" t="s">
        <v>252</v>
      </c>
      <c r="DA47" s="720"/>
      <c r="DB47" s="720"/>
      <c r="DC47" s="724"/>
      <c r="DD47" s="694" t="s">
        <v>139</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373</v>
      </c>
      <c r="CG48" s="683"/>
      <c r="CH48" s="683"/>
      <c r="CI48" s="683"/>
      <c r="CJ48" s="683"/>
      <c r="CK48" s="683"/>
      <c r="CL48" s="683"/>
      <c r="CM48" s="683"/>
      <c r="CN48" s="683"/>
      <c r="CO48" s="683"/>
      <c r="CP48" s="683"/>
      <c r="CQ48" s="684"/>
      <c r="CR48" s="685" t="s">
        <v>139</v>
      </c>
      <c r="CS48" s="686"/>
      <c r="CT48" s="686"/>
      <c r="CU48" s="686"/>
      <c r="CV48" s="686"/>
      <c r="CW48" s="686"/>
      <c r="CX48" s="686"/>
      <c r="CY48" s="687"/>
      <c r="CZ48" s="690" t="s">
        <v>139</v>
      </c>
      <c r="DA48" s="691"/>
      <c r="DB48" s="691"/>
      <c r="DC48" s="703"/>
      <c r="DD48" s="694" t="s">
        <v>252</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374</v>
      </c>
      <c r="CE49" s="735"/>
      <c r="CF49" s="735"/>
      <c r="CG49" s="735"/>
      <c r="CH49" s="735"/>
      <c r="CI49" s="735"/>
      <c r="CJ49" s="735"/>
      <c r="CK49" s="735"/>
      <c r="CL49" s="735"/>
      <c r="CM49" s="735"/>
      <c r="CN49" s="735"/>
      <c r="CO49" s="735"/>
      <c r="CP49" s="735"/>
      <c r="CQ49" s="736"/>
      <c r="CR49" s="776">
        <v>8067857</v>
      </c>
      <c r="CS49" s="756"/>
      <c r="CT49" s="756"/>
      <c r="CU49" s="756"/>
      <c r="CV49" s="756"/>
      <c r="CW49" s="756"/>
      <c r="CX49" s="756"/>
      <c r="CY49" s="787"/>
      <c r="CZ49" s="781">
        <v>100</v>
      </c>
      <c r="DA49" s="788"/>
      <c r="DB49" s="788"/>
      <c r="DC49" s="789"/>
      <c r="DD49" s="790">
        <v>5089732</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J4d/rgZN1DnA9XBIhKd2Jj3npKImZO7qASCbdF2Ez1SpOgoRNeR83rd4jJLHO6chzUxKGf3uMt6kmFXOLFmzOQ==" saltValue="KSAvZlbRSPmvoQG6puvlT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376</v>
      </c>
      <c r="DK2" s="833"/>
      <c r="DL2" s="833"/>
      <c r="DM2" s="833"/>
      <c r="DN2" s="833"/>
      <c r="DO2" s="834"/>
      <c r="DP2" s="251"/>
      <c r="DQ2" s="832" t="s">
        <v>377</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378</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380</v>
      </c>
      <c r="B5" s="827"/>
      <c r="C5" s="827"/>
      <c r="D5" s="827"/>
      <c r="E5" s="827"/>
      <c r="F5" s="827"/>
      <c r="G5" s="827"/>
      <c r="H5" s="827"/>
      <c r="I5" s="827"/>
      <c r="J5" s="827"/>
      <c r="K5" s="827"/>
      <c r="L5" s="827"/>
      <c r="M5" s="827"/>
      <c r="N5" s="827"/>
      <c r="O5" s="827"/>
      <c r="P5" s="828"/>
      <c r="Q5" s="803" t="s">
        <v>381</v>
      </c>
      <c r="R5" s="804"/>
      <c r="S5" s="804"/>
      <c r="T5" s="804"/>
      <c r="U5" s="805"/>
      <c r="V5" s="803" t="s">
        <v>382</v>
      </c>
      <c r="W5" s="804"/>
      <c r="X5" s="804"/>
      <c r="Y5" s="804"/>
      <c r="Z5" s="805"/>
      <c r="AA5" s="803" t="s">
        <v>383</v>
      </c>
      <c r="AB5" s="804"/>
      <c r="AC5" s="804"/>
      <c r="AD5" s="804"/>
      <c r="AE5" s="804"/>
      <c r="AF5" s="836" t="s">
        <v>384</v>
      </c>
      <c r="AG5" s="804"/>
      <c r="AH5" s="804"/>
      <c r="AI5" s="804"/>
      <c r="AJ5" s="815"/>
      <c r="AK5" s="804" t="s">
        <v>385</v>
      </c>
      <c r="AL5" s="804"/>
      <c r="AM5" s="804"/>
      <c r="AN5" s="804"/>
      <c r="AO5" s="805"/>
      <c r="AP5" s="803" t="s">
        <v>386</v>
      </c>
      <c r="AQ5" s="804"/>
      <c r="AR5" s="804"/>
      <c r="AS5" s="804"/>
      <c r="AT5" s="805"/>
      <c r="AU5" s="803" t="s">
        <v>387</v>
      </c>
      <c r="AV5" s="804"/>
      <c r="AW5" s="804"/>
      <c r="AX5" s="804"/>
      <c r="AY5" s="815"/>
      <c r="AZ5" s="258"/>
      <c r="BA5" s="258"/>
      <c r="BB5" s="258"/>
      <c r="BC5" s="258"/>
      <c r="BD5" s="258"/>
      <c r="BE5" s="259"/>
      <c r="BF5" s="259"/>
      <c r="BG5" s="259"/>
      <c r="BH5" s="259"/>
      <c r="BI5" s="259"/>
      <c r="BJ5" s="259"/>
      <c r="BK5" s="259"/>
      <c r="BL5" s="259"/>
      <c r="BM5" s="259"/>
      <c r="BN5" s="259"/>
      <c r="BO5" s="259"/>
      <c r="BP5" s="259"/>
      <c r="BQ5" s="826" t="s">
        <v>388</v>
      </c>
      <c r="BR5" s="827"/>
      <c r="BS5" s="827"/>
      <c r="BT5" s="827"/>
      <c r="BU5" s="827"/>
      <c r="BV5" s="827"/>
      <c r="BW5" s="827"/>
      <c r="BX5" s="827"/>
      <c r="BY5" s="827"/>
      <c r="BZ5" s="827"/>
      <c r="CA5" s="827"/>
      <c r="CB5" s="827"/>
      <c r="CC5" s="827"/>
      <c r="CD5" s="827"/>
      <c r="CE5" s="827"/>
      <c r="CF5" s="827"/>
      <c r="CG5" s="828"/>
      <c r="CH5" s="803" t="s">
        <v>389</v>
      </c>
      <c r="CI5" s="804"/>
      <c r="CJ5" s="804"/>
      <c r="CK5" s="804"/>
      <c r="CL5" s="805"/>
      <c r="CM5" s="803" t="s">
        <v>390</v>
      </c>
      <c r="CN5" s="804"/>
      <c r="CO5" s="804"/>
      <c r="CP5" s="804"/>
      <c r="CQ5" s="805"/>
      <c r="CR5" s="803" t="s">
        <v>391</v>
      </c>
      <c r="CS5" s="804"/>
      <c r="CT5" s="804"/>
      <c r="CU5" s="804"/>
      <c r="CV5" s="805"/>
      <c r="CW5" s="803" t="s">
        <v>392</v>
      </c>
      <c r="CX5" s="804"/>
      <c r="CY5" s="804"/>
      <c r="CZ5" s="804"/>
      <c r="DA5" s="805"/>
      <c r="DB5" s="803" t="s">
        <v>393</v>
      </c>
      <c r="DC5" s="804"/>
      <c r="DD5" s="804"/>
      <c r="DE5" s="804"/>
      <c r="DF5" s="805"/>
      <c r="DG5" s="809" t="s">
        <v>394</v>
      </c>
      <c r="DH5" s="810"/>
      <c r="DI5" s="810"/>
      <c r="DJ5" s="810"/>
      <c r="DK5" s="811"/>
      <c r="DL5" s="809" t="s">
        <v>395</v>
      </c>
      <c r="DM5" s="810"/>
      <c r="DN5" s="810"/>
      <c r="DO5" s="810"/>
      <c r="DP5" s="811"/>
      <c r="DQ5" s="803" t="s">
        <v>396</v>
      </c>
      <c r="DR5" s="804"/>
      <c r="DS5" s="804"/>
      <c r="DT5" s="804"/>
      <c r="DU5" s="805"/>
      <c r="DV5" s="803" t="s">
        <v>387</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397</v>
      </c>
      <c r="C7" s="818"/>
      <c r="D7" s="818"/>
      <c r="E7" s="818"/>
      <c r="F7" s="818"/>
      <c r="G7" s="818"/>
      <c r="H7" s="818"/>
      <c r="I7" s="818"/>
      <c r="J7" s="818"/>
      <c r="K7" s="818"/>
      <c r="L7" s="818"/>
      <c r="M7" s="818"/>
      <c r="N7" s="818"/>
      <c r="O7" s="818"/>
      <c r="P7" s="819"/>
      <c r="Q7" s="820">
        <v>8581</v>
      </c>
      <c r="R7" s="821"/>
      <c r="S7" s="821"/>
      <c r="T7" s="821"/>
      <c r="U7" s="821"/>
      <c r="V7" s="821">
        <v>8068</v>
      </c>
      <c r="W7" s="821"/>
      <c r="X7" s="821"/>
      <c r="Y7" s="821"/>
      <c r="Z7" s="821"/>
      <c r="AA7" s="821">
        <v>513</v>
      </c>
      <c r="AB7" s="821"/>
      <c r="AC7" s="821"/>
      <c r="AD7" s="821"/>
      <c r="AE7" s="822"/>
      <c r="AF7" s="823">
        <v>477</v>
      </c>
      <c r="AG7" s="824"/>
      <c r="AH7" s="824"/>
      <c r="AI7" s="824"/>
      <c r="AJ7" s="825"/>
      <c r="AK7" s="860">
        <v>1</v>
      </c>
      <c r="AL7" s="861"/>
      <c r="AM7" s="861"/>
      <c r="AN7" s="861"/>
      <c r="AO7" s="861"/>
      <c r="AP7" s="861">
        <v>5555</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611</v>
      </c>
      <c r="BT7" s="865"/>
      <c r="BU7" s="865"/>
      <c r="BV7" s="865"/>
      <c r="BW7" s="865"/>
      <c r="BX7" s="865"/>
      <c r="BY7" s="865"/>
      <c r="BZ7" s="865"/>
      <c r="CA7" s="865"/>
      <c r="CB7" s="865"/>
      <c r="CC7" s="865"/>
      <c r="CD7" s="865"/>
      <c r="CE7" s="865"/>
      <c r="CF7" s="865"/>
      <c r="CG7" s="866"/>
      <c r="CH7" s="857">
        <v>-8</v>
      </c>
      <c r="CI7" s="858"/>
      <c r="CJ7" s="858"/>
      <c r="CK7" s="858"/>
      <c r="CL7" s="859"/>
      <c r="CM7" s="857">
        <v>0</v>
      </c>
      <c r="CN7" s="858"/>
      <c r="CO7" s="858"/>
      <c r="CP7" s="858"/>
      <c r="CQ7" s="859"/>
      <c r="CR7" s="857">
        <v>5</v>
      </c>
      <c r="CS7" s="858"/>
      <c r="CT7" s="858"/>
      <c r="CU7" s="858"/>
      <c r="CV7" s="859"/>
      <c r="CW7" s="857">
        <v>50</v>
      </c>
      <c r="CX7" s="858"/>
      <c r="CY7" s="858"/>
      <c r="CZ7" s="858"/>
      <c r="DA7" s="859"/>
      <c r="DB7" s="857" t="s">
        <v>610</v>
      </c>
      <c r="DC7" s="858"/>
      <c r="DD7" s="858"/>
      <c r="DE7" s="858"/>
      <c r="DF7" s="859"/>
      <c r="DG7" s="857" t="s">
        <v>610</v>
      </c>
      <c r="DH7" s="858"/>
      <c r="DI7" s="858"/>
      <c r="DJ7" s="858"/>
      <c r="DK7" s="859"/>
      <c r="DL7" s="857" t="s">
        <v>610</v>
      </c>
      <c r="DM7" s="858"/>
      <c r="DN7" s="858"/>
      <c r="DO7" s="858"/>
      <c r="DP7" s="859"/>
      <c r="DQ7" s="857" t="s">
        <v>610</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612</v>
      </c>
      <c r="BT8" s="855"/>
      <c r="BU8" s="855"/>
      <c r="BV8" s="855"/>
      <c r="BW8" s="855"/>
      <c r="BX8" s="855"/>
      <c r="BY8" s="855"/>
      <c r="BZ8" s="855"/>
      <c r="CA8" s="855"/>
      <c r="CB8" s="855"/>
      <c r="CC8" s="855"/>
      <c r="CD8" s="855"/>
      <c r="CE8" s="855"/>
      <c r="CF8" s="855"/>
      <c r="CG8" s="856"/>
      <c r="CH8" s="867">
        <v>2</v>
      </c>
      <c r="CI8" s="868"/>
      <c r="CJ8" s="868"/>
      <c r="CK8" s="868"/>
      <c r="CL8" s="869"/>
      <c r="CM8" s="867">
        <v>-588</v>
      </c>
      <c r="CN8" s="868"/>
      <c r="CO8" s="868"/>
      <c r="CP8" s="868"/>
      <c r="CQ8" s="869"/>
      <c r="CR8" s="867">
        <v>4</v>
      </c>
      <c r="CS8" s="868"/>
      <c r="CT8" s="868"/>
      <c r="CU8" s="868"/>
      <c r="CV8" s="869"/>
      <c r="CW8" s="867">
        <v>50</v>
      </c>
      <c r="CX8" s="868"/>
      <c r="CY8" s="868"/>
      <c r="CZ8" s="868"/>
      <c r="DA8" s="869"/>
      <c r="DB8" s="867" t="s">
        <v>610</v>
      </c>
      <c r="DC8" s="868"/>
      <c r="DD8" s="868"/>
      <c r="DE8" s="868"/>
      <c r="DF8" s="869"/>
      <c r="DG8" s="867">
        <v>663</v>
      </c>
      <c r="DH8" s="868"/>
      <c r="DI8" s="868"/>
      <c r="DJ8" s="868"/>
      <c r="DK8" s="869"/>
      <c r="DL8" s="867" t="s">
        <v>610</v>
      </c>
      <c r="DM8" s="868"/>
      <c r="DN8" s="868"/>
      <c r="DO8" s="868"/>
      <c r="DP8" s="869"/>
      <c r="DQ8" s="867">
        <v>613</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398</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399</v>
      </c>
      <c r="B23" s="876" t="s">
        <v>400</v>
      </c>
      <c r="C23" s="877"/>
      <c r="D23" s="877"/>
      <c r="E23" s="877"/>
      <c r="F23" s="877"/>
      <c r="G23" s="877"/>
      <c r="H23" s="877"/>
      <c r="I23" s="877"/>
      <c r="J23" s="877"/>
      <c r="K23" s="877"/>
      <c r="L23" s="877"/>
      <c r="M23" s="877"/>
      <c r="N23" s="877"/>
      <c r="O23" s="877"/>
      <c r="P23" s="878"/>
      <c r="Q23" s="879">
        <f>Q7</f>
        <v>8581</v>
      </c>
      <c r="R23" s="880"/>
      <c r="S23" s="880"/>
      <c r="T23" s="880"/>
      <c r="U23" s="880"/>
      <c r="V23" s="880">
        <f t="shared" ref="V23" si="0">V7</f>
        <v>8068</v>
      </c>
      <c r="W23" s="880"/>
      <c r="X23" s="880"/>
      <c r="Y23" s="880"/>
      <c r="Z23" s="880"/>
      <c r="AA23" s="880">
        <f t="shared" ref="AA23" si="1">AA7</f>
        <v>513</v>
      </c>
      <c r="AB23" s="880"/>
      <c r="AC23" s="880"/>
      <c r="AD23" s="880"/>
      <c r="AE23" s="881"/>
      <c r="AF23" s="882">
        <v>477</v>
      </c>
      <c r="AG23" s="880"/>
      <c r="AH23" s="880"/>
      <c r="AI23" s="880"/>
      <c r="AJ23" s="883"/>
      <c r="AK23" s="884"/>
      <c r="AL23" s="885"/>
      <c r="AM23" s="885"/>
      <c r="AN23" s="885"/>
      <c r="AO23" s="885"/>
      <c r="AP23" s="880">
        <f>AP7</f>
        <v>5555</v>
      </c>
      <c r="AQ23" s="880"/>
      <c r="AR23" s="880"/>
      <c r="AS23" s="880"/>
      <c r="AT23" s="880"/>
      <c r="AU23" s="886"/>
      <c r="AV23" s="886"/>
      <c r="AW23" s="886"/>
      <c r="AX23" s="886"/>
      <c r="AY23" s="887"/>
      <c r="AZ23" s="895" t="s">
        <v>401</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402</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403</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380</v>
      </c>
      <c r="B26" s="827"/>
      <c r="C26" s="827"/>
      <c r="D26" s="827"/>
      <c r="E26" s="827"/>
      <c r="F26" s="827"/>
      <c r="G26" s="827"/>
      <c r="H26" s="827"/>
      <c r="I26" s="827"/>
      <c r="J26" s="827"/>
      <c r="K26" s="827"/>
      <c r="L26" s="827"/>
      <c r="M26" s="827"/>
      <c r="N26" s="827"/>
      <c r="O26" s="827"/>
      <c r="P26" s="828"/>
      <c r="Q26" s="803" t="s">
        <v>404</v>
      </c>
      <c r="R26" s="804"/>
      <c r="S26" s="804"/>
      <c r="T26" s="804"/>
      <c r="U26" s="805"/>
      <c r="V26" s="803" t="s">
        <v>405</v>
      </c>
      <c r="W26" s="804"/>
      <c r="X26" s="804"/>
      <c r="Y26" s="804"/>
      <c r="Z26" s="805"/>
      <c r="AA26" s="803" t="s">
        <v>406</v>
      </c>
      <c r="AB26" s="804"/>
      <c r="AC26" s="804"/>
      <c r="AD26" s="804"/>
      <c r="AE26" s="804"/>
      <c r="AF26" s="898" t="s">
        <v>407</v>
      </c>
      <c r="AG26" s="899"/>
      <c r="AH26" s="899"/>
      <c r="AI26" s="899"/>
      <c r="AJ26" s="900"/>
      <c r="AK26" s="804" t="s">
        <v>408</v>
      </c>
      <c r="AL26" s="804"/>
      <c r="AM26" s="804"/>
      <c r="AN26" s="804"/>
      <c r="AO26" s="805"/>
      <c r="AP26" s="803" t="s">
        <v>409</v>
      </c>
      <c r="AQ26" s="804"/>
      <c r="AR26" s="804"/>
      <c r="AS26" s="804"/>
      <c r="AT26" s="805"/>
      <c r="AU26" s="803" t="s">
        <v>410</v>
      </c>
      <c r="AV26" s="804"/>
      <c r="AW26" s="804"/>
      <c r="AX26" s="804"/>
      <c r="AY26" s="805"/>
      <c r="AZ26" s="803" t="s">
        <v>411</v>
      </c>
      <c r="BA26" s="804"/>
      <c r="BB26" s="804"/>
      <c r="BC26" s="804"/>
      <c r="BD26" s="805"/>
      <c r="BE26" s="803" t="s">
        <v>387</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412</v>
      </c>
      <c r="C28" s="818"/>
      <c r="D28" s="818"/>
      <c r="E28" s="818"/>
      <c r="F28" s="818"/>
      <c r="G28" s="818"/>
      <c r="H28" s="818"/>
      <c r="I28" s="818"/>
      <c r="J28" s="818"/>
      <c r="K28" s="818"/>
      <c r="L28" s="818"/>
      <c r="M28" s="818"/>
      <c r="N28" s="818"/>
      <c r="O28" s="818"/>
      <c r="P28" s="819"/>
      <c r="Q28" s="908">
        <v>1125</v>
      </c>
      <c r="R28" s="909"/>
      <c r="S28" s="909"/>
      <c r="T28" s="909"/>
      <c r="U28" s="909"/>
      <c r="V28" s="909">
        <v>1120</v>
      </c>
      <c r="W28" s="909"/>
      <c r="X28" s="909"/>
      <c r="Y28" s="909"/>
      <c r="Z28" s="909"/>
      <c r="AA28" s="909">
        <v>5</v>
      </c>
      <c r="AB28" s="909"/>
      <c r="AC28" s="909"/>
      <c r="AD28" s="909"/>
      <c r="AE28" s="910"/>
      <c r="AF28" s="911">
        <v>5</v>
      </c>
      <c r="AG28" s="909"/>
      <c r="AH28" s="909"/>
      <c r="AI28" s="909"/>
      <c r="AJ28" s="912"/>
      <c r="AK28" s="913">
        <v>80</v>
      </c>
      <c r="AL28" s="904"/>
      <c r="AM28" s="904"/>
      <c r="AN28" s="904"/>
      <c r="AO28" s="904"/>
      <c r="AP28" s="904" t="s">
        <v>597</v>
      </c>
      <c r="AQ28" s="904"/>
      <c r="AR28" s="904"/>
      <c r="AS28" s="904"/>
      <c r="AT28" s="904"/>
      <c r="AU28" s="904" t="s">
        <v>597</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413</v>
      </c>
      <c r="C29" s="842"/>
      <c r="D29" s="842"/>
      <c r="E29" s="842"/>
      <c r="F29" s="842"/>
      <c r="G29" s="842"/>
      <c r="H29" s="842"/>
      <c r="I29" s="842"/>
      <c r="J29" s="842"/>
      <c r="K29" s="842"/>
      <c r="L29" s="842"/>
      <c r="M29" s="842"/>
      <c r="N29" s="842"/>
      <c r="O29" s="842"/>
      <c r="P29" s="843"/>
      <c r="Q29" s="844">
        <v>1082</v>
      </c>
      <c r="R29" s="845"/>
      <c r="S29" s="845"/>
      <c r="T29" s="845"/>
      <c r="U29" s="845"/>
      <c r="V29" s="845">
        <v>1029</v>
      </c>
      <c r="W29" s="845"/>
      <c r="X29" s="845"/>
      <c r="Y29" s="845"/>
      <c r="Z29" s="845"/>
      <c r="AA29" s="845">
        <v>53</v>
      </c>
      <c r="AB29" s="845"/>
      <c r="AC29" s="845"/>
      <c r="AD29" s="845"/>
      <c r="AE29" s="846"/>
      <c r="AF29" s="847">
        <v>53</v>
      </c>
      <c r="AG29" s="848"/>
      <c r="AH29" s="848"/>
      <c r="AI29" s="848"/>
      <c r="AJ29" s="849"/>
      <c r="AK29" s="916">
        <v>162</v>
      </c>
      <c r="AL29" s="917"/>
      <c r="AM29" s="917"/>
      <c r="AN29" s="917"/>
      <c r="AO29" s="917"/>
      <c r="AP29" s="917" t="s">
        <v>597</v>
      </c>
      <c r="AQ29" s="917"/>
      <c r="AR29" s="917"/>
      <c r="AS29" s="917"/>
      <c r="AT29" s="917"/>
      <c r="AU29" s="917" t="s">
        <v>597</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414</v>
      </c>
      <c r="C30" s="842"/>
      <c r="D30" s="842"/>
      <c r="E30" s="842"/>
      <c r="F30" s="842"/>
      <c r="G30" s="842"/>
      <c r="H30" s="842"/>
      <c r="I30" s="842"/>
      <c r="J30" s="842"/>
      <c r="K30" s="842"/>
      <c r="L30" s="842"/>
      <c r="M30" s="842"/>
      <c r="N30" s="842"/>
      <c r="O30" s="842"/>
      <c r="P30" s="843"/>
      <c r="Q30" s="844">
        <v>149</v>
      </c>
      <c r="R30" s="845"/>
      <c r="S30" s="845"/>
      <c r="T30" s="845"/>
      <c r="U30" s="845"/>
      <c r="V30" s="845">
        <v>146</v>
      </c>
      <c r="W30" s="845"/>
      <c r="X30" s="845"/>
      <c r="Y30" s="845"/>
      <c r="Z30" s="845"/>
      <c r="AA30" s="845">
        <v>3</v>
      </c>
      <c r="AB30" s="845"/>
      <c r="AC30" s="845"/>
      <c r="AD30" s="845"/>
      <c r="AE30" s="846"/>
      <c r="AF30" s="847">
        <v>3</v>
      </c>
      <c r="AG30" s="848"/>
      <c r="AH30" s="848"/>
      <c r="AI30" s="848"/>
      <c r="AJ30" s="849"/>
      <c r="AK30" s="916">
        <v>30</v>
      </c>
      <c r="AL30" s="917"/>
      <c r="AM30" s="917"/>
      <c r="AN30" s="917"/>
      <c r="AO30" s="917"/>
      <c r="AP30" s="917" t="s">
        <v>597</v>
      </c>
      <c r="AQ30" s="917"/>
      <c r="AR30" s="917"/>
      <c r="AS30" s="917"/>
      <c r="AT30" s="917"/>
      <c r="AU30" s="917" t="s">
        <v>597</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415</v>
      </c>
      <c r="C31" s="842"/>
      <c r="D31" s="842"/>
      <c r="E31" s="842"/>
      <c r="F31" s="842"/>
      <c r="G31" s="842"/>
      <c r="H31" s="842"/>
      <c r="I31" s="842"/>
      <c r="J31" s="842"/>
      <c r="K31" s="842"/>
      <c r="L31" s="842"/>
      <c r="M31" s="842"/>
      <c r="N31" s="842"/>
      <c r="O31" s="842"/>
      <c r="P31" s="843"/>
      <c r="Q31" s="844">
        <v>262</v>
      </c>
      <c r="R31" s="845"/>
      <c r="S31" s="845"/>
      <c r="T31" s="845"/>
      <c r="U31" s="845"/>
      <c r="V31" s="845">
        <v>237</v>
      </c>
      <c r="W31" s="845"/>
      <c r="X31" s="845"/>
      <c r="Y31" s="845"/>
      <c r="Z31" s="845"/>
      <c r="AA31" s="845">
        <v>24</v>
      </c>
      <c r="AB31" s="845"/>
      <c r="AC31" s="845"/>
      <c r="AD31" s="845"/>
      <c r="AE31" s="846"/>
      <c r="AF31" s="847">
        <v>30</v>
      </c>
      <c r="AG31" s="848"/>
      <c r="AH31" s="848"/>
      <c r="AI31" s="848"/>
      <c r="AJ31" s="849"/>
      <c r="AK31" s="916" t="s">
        <v>597</v>
      </c>
      <c r="AL31" s="917"/>
      <c r="AM31" s="917"/>
      <c r="AN31" s="917"/>
      <c r="AO31" s="917"/>
      <c r="AP31" s="917">
        <v>212</v>
      </c>
      <c r="AQ31" s="917"/>
      <c r="AR31" s="917"/>
      <c r="AS31" s="917"/>
      <c r="AT31" s="917"/>
      <c r="AU31" s="917" t="s">
        <v>597</v>
      </c>
      <c r="AV31" s="917"/>
      <c r="AW31" s="917"/>
      <c r="AX31" s="917"/>
      <c r="AY31" s="917"/>
      <c r="AZ31" s="918"/>
      <c r="BA31" s="918"/>
      <c r="BB31" s="918"/>
      <c r="BC31" s="918"/>
      <c r="BD31" s="918"/>
      <c r="BE31" s="914" t="s">
        <v>416</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417</v>
      </c>
      <c r="C32" s="842"/>
      <c r="D32" s="842"/>
      <c r="E32" s="842"/>
      <c r="F32" s="842"/>
      <c r="G32" s="842"/>
      <c r="H32" s="842"/>
      <c r="I32" s="842"/>
      <c r="J32" s="842"/>
      <c r="K32" s="842"/>
      <c r="L32" s="842"/>
      <c r="M32" s="842"/>
      <c r="N32" s="842"/>
      <c r="O32" s="842"/>
      <c r="P32" s="843"/>
      <c r="Q32" s="844">
        <v>583</v>
      </c>
      <c r="R32" s="845"/>
      <c r="S32" s="845"/>
      <c r="T32" s="845"/>
      <c r="U32" s="845"/>
      <c r="V32" s="845">
        <v>567</v>
      </c>
      <c r="W32" s="845"/>
      <c r="X32" s="845"/>
      <c r="Y32" s="845"/>
      <c r="Z32" s="845"/>
      <c r="AA32" s="845">
        <v>16</v>
      </c>
      <c r="AB32" s="845"/>
      <c r="AC32" s="845"/>
      <c r="AD32" s="845"/>
      <c r="AE32" s="846"/>
      <c r="AF32" s="847">
        <v>772</v>
      </c>
      <c r="AG32" s="848"/>
      <c r="AH32" s="848"/>
      <c r="AI32" s="848"/>
      <c r="AJ32" s="849"/>
      <c r="AK32" s="916">
        <v>130</v>
      </c>
      <c r="AL32" s="917"/>
      <c r="AM32" s="917"/>
      <c r="AN32" s="917"/>
      <c r="AO32" s="917"/>
      <c r="AP32" s="917">
        <v>4375</v>
      </c>
      <c r="AQ32" s="917"/>
      <c r="AR32" s="917"/>
      <c r="AS32" s="917"/>
      <c r="AT32" s="917"/>
      <c r="AU32" s="917">
        <v>2507</v>
      </c>
      <c r="AV32" s="917"/>
      <c r="AW32" s="917"/>
      <c r="AX32" s="917"/>
      <c r="AY32" s="917"/>
      <c r="AZ32" s="918"/>
      <c r="BA32" s="918"/>
      <c r="BB32" s="918"/>
      <c r="BC32" s="918"/>
      <c r="BD32" s="918"/>
      <c r="BE32" s="914" t="s">
        <v>418</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419</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399</v>
      </c>
      <c r="B63" s="876" t="s">
        <v>420</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862</v>
      </c>
      <c r="AG63" s="928"/>
      <c r="AH63" s="928"/>
      <c r="AI63" s="928"/>
      <c r="AJ63" s="929"/>
      <c r="AK63" s="930"/>
      <c r="AL63" s="925"/>
      <c r="AM63" s="925"/>
      <c r="AN63" s="925"/>
      <c r="AO63" s="925"/>
      <c r="AP63" s="928">
        <f>SUM(AP31:AT32)</f>
        <v>4587</v>
      </c>
      <c r="AQ63" s="928"/>
      <c r="AR63" s="928"/>
      <c r="AS63" s="928"/>
      <c r="AT63" s="928"/>
      <c r="AU63" s="928">
        <f>AU32</f>
        <v>2507</v>
      </c>
      <c r="AV63" s="928"/>
      <c r="AW63" s="928"/>
      <c r="AX63" s="928"/>
      <c r="AY63" s="928"/>
      <c r="AZ63" s="932"/>
      <c r="BA63" s="932"/>
      <c r="BB63" s="932"/>
      <c r="BC63" s="932"/>
      <c r="BD63" s="932"/>
      <c r="BE63" s="933"/>
      <c r="BF63" s="933"/>
      <c r="BG63" s="933"/>
      <c r="BH63" s="933"/>
      <c r="BI63" s="934"/>
      <c r="BJ63" s="935" t="s">
        <v>401</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422</v>
      </c>
      <c r="B66" s="827"/>
      <c r="C66" s="827"/>
      <c r="D66" s="827"/>
      <c r="E66" s="827"/>
      <c r="F66" s="827"/>
      <c r="G66" s="827"/>
      <c r="H66" s="827"/>
      <c r="I66" s="827"/>
      <c r="J66" s="827"/>
      <c r="K66" s="827"/>
      <c r="L66" s="827"/>
      <c r="M66" s="827"/>
      <c r="N66" s="827"/>
      <c r="O66" s="827"/>
      <c r="P66" s="828"/>
      <c r="Q66" s="803" t="s">
        <v>423</v>
      </c>
      <c r="R66" s="804"/>
      <c r="S66" s="804"/>
      <c r="T66" s="804"/>
      <c r="U66" s="805"/>
      <c r="V66" s="803" t="s">
        <v>424</v>
      </c>
      <c r="W66" s="804"/>
      <c r="X66" s="804"/>
      <c r="Y66" s="804"/>
      <c r="Z66" s="805"/>
      <c r="AA66" s="803" t="s">
        <v>425</v>
      </c>
      <c r="AB66" s="804"/>
      <c r="AC66" s="804"/>
      <c r="AD66" s="804"/>
      <c r="AE66" s="805"/>
      <c r="AF66" s="938" t="s">
        <v>426</v>
      </c>
      <c r="AG66" s="899"/>
      <c r="AH66" s="899"/>
      <c r="AI66" s="899"/>
      <c r="AJ66" s="939"/>
      <c r="AK66" s="803" t="s">
        <v>427</v>
      </c>
      <c r="AL66" s="827"/>
      <c r="AM66" s="827"/>
      <c r="AN66" s="827"/>
      <c r="AO66" s="828"/>
      <c r="AP66" s="803" t="s">
        <v>428</v>
      </c>
      <c r="AQ66" s="804"/>
      <c r="AR66" s="804"/>
      <c r="AS66" s="804"/>
      <c r="AT66" s="805"/>
      <c r="AU66" s="803" t="s">
        <v>429</v>
      </c>
      <c r="AV66" s="804"/>
      <c r="AW66" s="804"/>
      <c r="AX66" s="804"/>
      <c r="AY66" s="805"/>
      <c r="AZ66" s="803" t="s">
        <v>387</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598</v>
      </c>
      <c r="C68" s="956"/>
      <c r="D68" s="956"/>
      <c r="E68" s="956"/>
      <c r="F68" s="956"/>
      <c r="G68" s="956"/>
      <c r="H68" s="956"/>
      <c r="I68" s="956"/>
      <c r="J68" s="956"/>
      <c r="K68" s="956"/>
      <c r="L68" s="956"/>
      <c r="M68" s="956"/>
      <c r="N68" s="956"/>
      <c r="O68" s="956"/>
      <c r="P68" s="957"/>
      <c r="Q68" s="958">
        <v>2404</v>
      </c>
      <c r="R68" s="952"/>
      <c r="S68" s="952"/>
      <c r="T68" s="952"/>
      <c r="U68" s="952"/>
      <c r="V68" s="952">
        <v>2313</v>
      </c>
      <c r="W68" s="952"/>
      <c r="X68" s="952"/>
      <c r="Y68" s="952"/>
      <c r="Z68" s="952"/>
      <c r="AA68" s="952">
        <v>91</v>
      </c>
      <c r="AB68" s="952"/>
      <c r="AC68" s="952"/>
      <c r="AD68" s="952"/>
      <c r="AE68" s="952"/>
      <c r="AF68" s="952">
        <v>101</v>
      </c>
      <c r="AG68" s="952"/>
      <c r="AH68" s="952"/>
      <c r="AI68" s="952"/>
      <c r="AJ68" s="952"/>
      <c r="AK68" s="952">
        <v>13</v>
      </c>
      <c r="AL68" s="952"/>
      <c r="AM68" s="952"/>
      <c r="AN68" s="952"/>
      <c r="AO68" s="952"/>
      <c r="AP68" s="952">
        <v>5906</v>
      </c>
      <c r="AQ68" s="952"/>
      <c r="AR68" s="952"/>
      <c r="AS68" s="952"/>
      <c r="AT68" s="952"/>
      <c r="AU68" s="952">
        <v>494</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599</v>
      </c>
      <c r="C69" s="960"/>
      <c r="D69" s="960"/>
      <c r="E69" s="960"/>
      <c r="F69" s="960"/>
      <c r="G69" s="960"/>
      <c r="H69" s="960"/>
      <c r="I69" s="960"/>
      <c r="J69" s="960"/>
      <c r="K69" s="960"/>
      <c r="L69" s="960"/>
      <c r="M69" s="960"/>
      <c r="N69" s="960"/>
      <c r="O69" s="960"/>
      <c r="P69" s="961"/>
      <c r="Q69" s="962">
        <v>1877</v>
      </c>
      <c r="R69" s="917"/>
      <c r="S69" s="917"/>
      <c r="T69" s="917"/>
      <c r="U69" s="917"/>
      <c r="V69" s="917">
        <v>1859</v>
      </c>
      <c r="W69" s="917"/>
      <c r="X69" s="917"/>
      <c r="Y69" s="917"/>
      <c r="Z69" s="917"/>
      <c r="AA69" s="917">
        <v>18</v>
      </c>
      <c r="AB69" s="917"/>
      <c r="AC69" s="917"/>
      <c r="AD69" s="917"/>
      <c r="AE69" s="917"/>
      <c r="AF69" s="917">
        <v>18</v>
      </c>
      <c r="AG69" s="917"/>
      <c r="AH69" s="917"/>
      <c r="AI69" s="917"/>
      <c r="AJ69" s="917"/>
      <c r="AK69" s="917" t="s">
        <v>610</v>
      </c>
      <c r="AL69" s="917"/>
      <c r="AM69" s="917"/>
      <c r="AN69" s="917"/>
      <c r="AO69" s="917"/>
      <c r="AP69" s="917">
        <v>174</v>
      </c>
      <c r="AQ69" s="917"/>
      <c r="AR69" s="917"/>
      <c r="AS69" s="917"/>
      <c r="AT69" s="917"/>
      <c r="AU69" s="917">
        <v>15</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615</v>
      </c>
      <c r="C70" s="960"/>
      <c r="D70" s="960"/>
      <c r="E70" s="960"/>
      <c r="F70" s="960"/>
      <c r="G70" s="960"/>
      <c r="H70" s="960"/>
      <c r="I70" s="960"/>
      <c r="J70" s="960"/>
      <c r="K70" s="960"/>
      <c r="L70" s="960"/>
      <c r="M70" s="960"/>
      <c r="N70" s="960"/>
      <c r="O70" s="960"/>
      <c r="P70" s="961"/>
      <c r="Q70" s="962">
        <v>11</v>
      </c>
      <c r="R70" s="917"/>
      <c r="S70" s="917"/>
      <c r="T70" s="917"/>
      <c r="U70" s="917"/>
      <c r="V70" s="917">
        <v>6</v>
      </c>
      <c r="W70" s="917"/>
      <c r="X70" s="917"/>
      <c r="Y70" s="917"/>
      <c r="Z70" s="917"/>
      <c r="AA70" s="917">
        <v>5</v>
      </c>
      <c r="AB70" s="917"/>
      <c r="AC70" s="917"/>
      <c r="AD70" s="917"/>
      <c r="AE70" s="917"/>
      <c r="AF70" s="917">
        <v>1</v>
      </c>
      <c r="AG70" s="917"/>
      <c r="AH70" s="917"/>
      <c r="AI70" s="917"/>
      <c r="AJ70" s="917"/>
      <c r="AK70" s="917" t="s">
        <v>532</v>
      </c>
      <c r="AL70" s="917"/>
      <c r="AM70" s="917"/>
      <c r="AN70" s="917"/>
      <c r="AO70" s="917"/>
      <c r="AP70" s="917" t="s">
        <v>532</v>
      </c>
      <c r="AQ70" s="917"/>
      <c r="AR70" s="917"/>
      <c r="AS70" s="917"/>
      <c r="AT70" s="917"/>
      <c r="AU70" s="917" t="s">
        <v>532</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616</v>
      </c>
      <c r="C71" s="960"/>
      <c r="D71" s="960"/>
      <c r="E71" s="960"/>
      <c r="F71" s="960"/>
      <c r="G71" s="960"/>
      <c r="H71" s="960"/>
      <c r="I71" s="960"/>
      <c r="J71" s="960"/>
      <c r="K71" s="960"/>
      <c r="L71" s="960"/>
      <c r="M71" s="960"/>
      <c r="N71" s="960"/>
      <c r="O71" s="960"/>
      <c r="P71" s="961"/>
      <c r="Q71" s="962">
        <v>80</v>
      </c>
      <c r="R71" s="917"/>
      <c r="S71" s="917"/>
      <c r="T71" s="917"/>
      <c r="U71" s="917"/>
      <c r="V71" s="917">
        <v>71</v>
      </c>
      <c r="W71" s="917"/>
      <c r="X71" s="917"/>
      <c r="Y71" s="917"/>
      <c r="Z71" s="917"/>
      <c r="AA71" s="917">
        <v>9</v>
      </c>
      <c r="AB71" s="917"/>
      <c r="AC71" s="917"/>
      <c r="AD71" s="917"/>
      <c r="AE71" s="917"/>
      <c r="AF71" s="917">
        <v>2</v>
      </c>
      <c r="AG71" s="917"/>
      <c r="AH71" s="917"/>
      <c r="AI71" s="917"/>
      <c r="AJ71" s="917"/>
      <c r="AK71" s="917">
        <v>2</v>
      </c>
      <c r="AL71" s="917"/>
      <c r="AM71" s="917"/>
      <c r="AN71" s="917"/>
      <c r="AO71" s="917"/>
      <c r="AP71" s="917" t="s">
        <v>532</v>
      </c>
      <c r="AQ71" s="917"/>
      <c r="AR71" s="917"/>
      <c r="AS71" s="917"/>
      <c r="AT71" s="917"/>
      <c r="AU71" s="917" t="s">
        <v>532</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600</v>
      </c>
      <c r="C72" s="960"/>
      <c r="D72" s="960"/>
      <c r="E72" s="960"/>
      <c r="F72" s="960"/>
      <c r="G72" s="960"/>
      <c r="H72" s="960"/>
      <c r="I72" s="960"/>
      <c r="J72" s="960"/>
      <c r="K72" s="960"/>
      <c r="L72" s="960"/>
      <c r="M72" s="960"/>
      <c r="N72" s="960"/>
      <c r="O72" s="960"/>
      <c r="P72" s="961"/>
      <c r="Q72" s="970">
        <v>920</v>
      </c>
      <c r="R72" s="966"/>
      <c r="S72" s="966"/>
      <c r="T72" s="966"/>
      <c r="U72" s="916"/>
      <c r="V72" s="965">
        <v>672</v>
      </c>
      <c r="W72" s="966"/>
      <c r="X72" s="966"/>
      <c r="Y72" s="966"/>
      <c r="Z72" s="916"/>
      <c r="AA72" s="965">
        <v>248</v>
      </c>
      <c r="AB72" s="966"/>
      <c r="AC72" s="966"/>
      <c r="AD72" s="966"/>
      <c r="AE72" s="916"/>
      <c r="AF72" s="965">
        <v>3092</v>
      </c>
      <c r="AG72" s="966"/>
      <c r="AH72" s="966"/>
      <c r="AI72" s="966"/>
      <c r="AJ72" s="916"/>
      <c r="AK72" s="965" t="s">
        <v>532</v>
      </c>
      <c r="AL72" s="966"/>
      <c r="AM72" s="966"/>
      <c r="AN72" s="966"/>
      <c r="AO72" s="916"/>
      <c r="AP72" s="965">
        <v>59</v>
      </c>
      <c r="AQ72" s="966"/>
      <c r="AR72" s="966"/>
      <c r="AS72" s="966"/>
      <c r="AT72" s="916"/>
      <c r="AU72" s="965" t="s">
        <v>532</v>
      </c>
      <c r="AV72" s="966"/>
      <c r="AW72" s="966"/>
      <c r="AX72" s="966"/>
      <c r="AY72" s="916"/>
      <c r="AZ72" s="967"/>
      <c r="BA72" s="968"/>
      <c r="BB72" s="968"/>
      <c r="BC72" s="968"/>
      <c r="BD72" s="969"/>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601</v>
      </c>
      <c r="C73" s="960"/>
      <c r="D73" s="960"/>
      <c r="E73" s="960"/>
      <c r="F73" s="960"/>
      <c r="G73" s="960"/>
      <c r="H73" s="960"/>
      <c r="I73" s="960"/>
      <c r="J73" s="960"/>
      <c r="K73" s="960"/>
      <c r="L73" s="960"/>
      <c r="M73" s="960"/>
      <c r="N73" s="960"/>
      <c r="O73" s="960"/>
      <c r="P73" s="961"/>
      <c r="Q73" s="970">
        <v>600</v>
      </c>
      <c r="R73" s="966"/>
      <c r="S73" s="966"/>
      <c r="T73" s="966"/>
      <c r="U73" s="916"/>
      <c r="V73" s="965">
        <v>537</v>
      </c>
      <c r="W73" s="966"/>
      <c r="X73" s="966"/>
      <c r="Y73" s="966"/>
      <c r="Z73" s="916"/>
      <c r="AA73" s="965">
        <v>63</v>
      </c>
      <c r="AB73" s="966"/>
      <c r="AC73" s="966"/>
      <c r="AD73" s="966"/>
      <c r="AE73" s="916"/>
      <c r="AF73" s="965">
        <v>63</v>
      </c>
      <c r="AG73" s="966"/>
      <c r="AH73" s="966"/>
      <c r="AI73" s="966"/>
      <c r="AJ73" s="916"/>
      <c r="AK73" s="965">
        <v>127</v>
      </c>
      <c r="AL73" s="966"/>
      <c r="AM73" s="966"/>
      <c r="AN73" s="966"/>
      <c r="AO73" s="916"/>
      <c r="AP73" s="965" t="s">
        <v>532</v>
      </c>
      <c r="AQ73" s="966"/>
      <c r="AR73" s="966"/>
      <c r="AS73" s="966"/>
      <c r="AT73" s="916"/>
      <c r="AU73" s="965" t="s">
        <v>532</v>
      </c>
      <c r="AV73" s="966"/>
      <c r="AW73" s="966"/>
      <c r="AX73" s="966"/>
      <c r="AY73" s="916"/>
      <c r="AZ73" s="967"/>
      <c r="BA73" s="968"/>
      <c r="BB73" s="968"/>
      <c r="BC73" s="968"/>
      <c r="BD73" s="969"/>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602</v>
      </c>
      <c r="C74" s="960"/>
      <c r="D74" s="960"/>
      <c r="E74" s="960"/>
      <c r="F74" s="960"/>
      <c r="G74" s="960"/>
      <c r="H74" s="960"/>
      <c r="I74" s="960"/>
      <c r="J74" s="960"/>
      <c r="K74" s="960"/>
      <c r="L74" s="960"/>
      <c r="M74" s="960"/>
      <c r="N74" s="960"/>
      <c r="O74" s="960"/>
      <c r="P74" s="961"/>
      <c r="Q74" s="970">
        <v>296986</v>
      </c>
      <c r="R74" s="966"/>
      <c r="S74" s="966"/>
      <c r="T74" s="966"/>
      <c r="U74" s="916"/>
      <c r="V74" s="965">
        <v>274820</v>
      </c>
      <c r="W74" s="966"/>
      <c r="X74" s="966"/>
      <c r="Y74" s="966"/>
      <c r="Z74" s="916"/>
      <c r="AA74" s="965">
        <v>22166</v>
      </c>
      <c r="AB74" s="966"/>
      <c r="AC74" s="966"/>
      <c r="AD74" s="966"/>
      <c r="AE74" s="916"/>
      <c r="AF74" s="965">
        <v>22166</v>
      </c>
      <c r="AG74" s="966"/>
      <c r="AH74" s="966"/>
      <c r="AI74" s="966"/>
      <c r="AJ74" s="916"/>
      <c r="AK74" s="965">
        <v>255</v>
      </c>
      <c r="AL74" s="966"/>
      <c r="AM74" s="966"/>
      <c r="AN74" s="966"/>
      <c r="AO74" s="916"/>
      <c r="AP74" s="965" t="s">
        <v>532</v>
      </c>
      <c r="AQ74" s="966"/>
      <c r="AR74" s="966"/>
      <c r="AS74" s="966"/>
      <c r="AT74" s="916"/>
      <c r="AU74" s="965" t="s">
        <v>532</v>
      </c>
      <c r="AV74" s="966"/>
      <c r="AW74" s="966"/>
      <c r="AX74" s="966"/>
      <c r="AY74" s="916"/>
      <c r="AZ74" s="967"/>
      <c r="BA74" s="968"/>
      <c r="BB74" s="968"/>
      <c r="BC74" s="968"/>
      <c r="BD74" s="969"/>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603</v>
      </c>
      <c r="C75" s="960"/>
      <c r="D75" s="960"/>
      <c r="E75" s="960"/>
      <c r="F75" s="960"/>
      <c r="G75" s="960"/>
      <c r="H75" s="960"/>
      <c r="I75" s="960"/>
      <c r="J75" s="960"/>
      <c r="K75" s="960"/>
      <c r="L75" s="960"/>
      <c r="M75" s="960"/>
      <c r="N75" s="960"/>
      <c r="O75" s="960"/>
      <c r="P75" s="961"/>
      <c r="Q75" s="970">
        <v>1906</v>
      </c>
      <c r="R75" s="966"/>
      <c r="S75" s="966"/>
      <c r="T75" s="966"/>
      <c r="U75" s="916"/>
      <c r="V75" s="965">
        <v>1887</v>
      </c>
      <c r="W75" s="966"/>
      <c r="X75" s="966"/>
      <c r="Y75" s="966"/>
      <c r="Z75" s="916"/>
      <c r="AA75" s="965">
        <v>19</v>
      </c>
      <c r="AB75" s="966"/>
      <c r="AC75" s="966"/>
      <c r="AD75" s="966"/>
      <c r="AE75" s="916"/>
      <c r="AF75" s="965">
        <v>19</v>
      </c>
      <c r="AG75" s="966"/>
      <c r="AH75" s="966"/>
      <c r="AI75" s="966"/>
      <c r="AJ75" s="916"/>
      <c r="AK75" s="965" t="s">
        <v>532</v>
      </c>
      <c r="AL75" s="966"/>
      <c r="AM75" s="966"/>
      <c r="AN75" s="966"/>
      <c r="AO75" s="916"/>
      <c r="AP75" s="965">
        <v>0</v>
      </c>
      <c r="AQ75" s="966"/>
      <c r="AR75" s="966"/>
      <c r="AS75" s="966"/>
      <c r="AT75" s="916"/>
      <c r="AU75" s="965">
        <v>0</v>
      </c>
      <c r="AV75" s="966"/>
      <c r="AW75" s="966"/>
      <c r="AX75" s="966"/>
      <c r="AY75" s="916"/>
      <c r="AZ75" s="967"/>
      <c r="BA75" s="968"/>
      <c r="BB75" s="968"/>
      <c r="BC75" s="968"/>
      <c r="BD75" s="969"/>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604</v>
      </c>
      <c r="C76" s="960"/>
      <c r="D76" s="960"/>
      <c r="E76" s="960"/>
      <c r="F76" s="960"/>
      <c r="G76" s="960"/>
      <c r="H76" s="960"/>
      <c r="I76" s="960"/>
      <c r="J76" s="960"/>
      <c r="K76" s="960"/>
      <c r="L76" s="960"/>
      <c r="M76" s="960"/>
      <c r="N76" s="960"/>
      <c r="O76" s="960"/>
      <c r="P76" s="961"/>
      <c r="Q76" s="970">
        <v>12844</v>
      </c>
      <c r="R76" s="966"/>
      <c r="S76" s="966"/>
      <c r="T76" s="966"/>
      <c r="U76" s="916"/>
      <c r="V76" s="965">
        <v>13559</v>
      </c>
      <c r="W76" s="966"/>
      <c r="X76" s="966"/>
      <c r="Y76" s="966"/>
      <c r="Z76" s="916"/>
      <c r="AA76" s="965">
        <v>-715</v>
      </c>
      <c r="AB76" s="966"/>
      <c r="AC76" s="966"/>
      <c r="AD76" s="966"/>
      <c r="AE76" s="916"/>
      <c r="AF76" s="965">
        <v>2461</v>
      </c>
      <c r="AG76" s="966"/>
      <c r="AH76" s="966"/>
      <c r="AI76" s="966"/>
      <c r="AJ76" s="916"/>
      <c r="AK76" s="965">
        <v>1682</v>
      </c>
      <c r="AL76" s="966"/>
      <c r="AM76" s="966"/>
      <c r="AN76" s="966"/>
      <c r="AO76" s="916"/>
      <c r="AP76" s="965">
        <v>8781</v>
      </c>
      <c r="AQ76" s="966"/>
      <c r="AR76" s="966"/>
      <c r="AS76" s="966"/>
      <c r="AT76" s="916"/>
      <c r="AU76" s="965">
        <v>313</v>
      </c>
      <c r="AV76" s="966"/>
      <c r="AW76" s="966"/>
      <c r="AX76" s="966"/>
      <c r="AY76" s="916"/>
      <c r="AZ76" s="967"/>
      <c r="BA76" s="968"/>
      <c r="BB76" s="968"/>
      <c r="BC76" s="968"/>
      <c r="BD76" s="969"/>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605</v>
      </c>
      <c r="C77" s="960"/>
      <c r="D77" s="960"/>
      <c r="E77" s="960"/>
      <c r="F77" s="960"/>
      <c r="G77" s="960"/>
      <c r="H77" s="960"/>
      <c r="I77" s="960"/>
      <c r="J77" s="960"/>
      <c r="K77" s="960"/>
      <c r="L77" s="960"/>
      <c r="M77" s="960"/>
      <c r="N77" s="960"/>
      <c r="O77" s="960"/>
      <c r="P77" s="961"/>
      <c r="Q77" s="970">
        <v>6467</v>
      </c>
      <c r="R77" s="966"/>
      <c r="S77" s="966"/>
      <c r="T77" s="966"/>
      <c r="U77" s="916"/>
      <c r="V77" s="965">
        <v>5925</v>
      </c>
      <c r="W77" s="966"/>
      <c r="X77" s="966"/>
      <c r="Y77" s="966"/>
      <c r="Z77" s="916"/>
      <c r="AA77" s="965">
        <v>542</v>
      </c>
      <c r="AB77" s="966"/>
      <c r="AC77" s="966"/>
      <c r="AD77" s="966"/>
      <c r="AE77" s="916"/>
      <c r="AF77" s="965">
        <v>550</v>
      </c>
      <c r="AG77" s="966"/>
      <c r="AH77" s="966"/>
      <c r="AI77" s="966"/>
      <c r="AJ77" s="916"/>
      <c r="AK77" s="965">
        <v>0</v>
      </c>
      <c r="AL77" s="966"/>
      <c r="AM77" s="966"/>
      <c r="AN77" s="966"/>
      <c r="AO77" s="916"/>
      <c r="AP77" s="965" t="s">
        <v>532</v>
      </c>
      <c r="AQ77" s="966"/>
      <c r="AR77" s="966"/>
      <c r="AS77" s="966"/>
      <c r="AT77" s="916"/>
      <c r="AU77" s="965" t="s">
        <v>532</v>
      </c>
      <c r="AV77" s="966"/>
      <c r="AW77" s="966"/>
      <c r="AX77" s="966"/>
      <c r="AY77" s="916"/>
      <c r="AZ77" s="967"/>
      <c r="BA77" s="968"/>
      <c r="BB77" s="968"/>
      <c r="BC77" s="968"/>
      <c r="BD77" s="969"/>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t="s">
        <v>606</v>
      </c>
      <c r="C78" s="960"/>
      <c r="D78" s="960"/>
      <c r="E78" s="960"/>
      <c r="F78" s="960"/>
      <c r="G78" s="960"/>
      <c r="H78" s="960"/>
      <c r="I78" s="960"/>
      <c r="J78" s="960"/>
      <c r="K78" s="960"/>
      <c r="L78" s="960"/>
      <c r="M78" s="960"/>
      <c r="N78" s="960"/>
      <c r="O78" s="960"/>
      <c r="P78" s="961"/>
      <c r="Q78" s="970">
        <v>15</v>
      </c>
      <c r="R78" s="966"/>
      <c r="S78" s="966"/>
      <c r="T78" s="966"/>
      <c r="U78" s="916"/>
      <c r="V78" s="965">
        <v>6</v>
      </c>
      <c r="W78" s="966"/>
      <c r="X78" s="966"/>
      <c r="Y78" s="966"/>
      <c r="Z78" s="916"/>
      <c r="AA78" s="965">
        <v>9</v>
      </c>
      <c r="AB78" s="966"/>
      <c r="AC78" s="966"/>
      <c r="AD78" s="966"/>
      <c r="AE78" s="916"/>
      <c r="AF78" s="965">
        <v>1</v>
      </c>
      <c r="AG78" s="966"/>
      <c r="AH78" s="966"/>
      <c r="AI78" s="966"/>
      <c r="AJ78" s="916"/>
      <c r="AK78" s="965">
        <v>10</v>
      </c>
      <c r="AL78" s="966"/>
      <c r="AM78" s="966"/>
      <c r="AN78" s="966"/>
      <c r="AO78" s="916"/>
      <c r="AP78" s="965" t="s">
        <v>532</v>
      </c>
      <c r="AQ78" s="966"/>
      <c r="AR78" s="966"/>
      <c r="AS78" s="966"/>
      <c r="AT78" s="916"/>
      <c r="AU78" s="965" t="s">
        <v>532</v>
      </c>
      <c r="AV78" s="966"/>
      <c r="AW78" s="966"/>
      <c r="AX78" s="966"/>
      <c r="AY78" s="916"/>
      <c r="AZ78" s="967"/>
      <c r="BA78" s="968"/>
      <c r="BB78" s="968"/>
      <c r="BC78" s="968"/>
      <c r="BD78" s="969"/>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t="s">
        <v>607</v>
      </c>
      <c r="C79" s="960"/>
      <c r="D79" s="960"/>
      <c r="E79" s="960"/>
      <c r="F79" s="960"/>
      <c r="G79" s="960"/>
      <c r="H79" s="960"/>
      <c r="I79" s="960"/>
      <c r="J79" s="960"/>
      <c r="K79" s="960"/>
      <c r="L79" s="960"/>
      <c r="M79" s="960"/>
      <c r="N79" s="960"/>
      <c r="O79" s="960"/>
      <c r="P79" s="961"/>
      <c r="Q79" s="970">
        <v>1291</v>
      </c>
      <c r="R79" s="966"/>
      <c r="S79" s="966"/>
      <c r="T79" s="966"/>
      <c r="U79" s="916"/>
      <c r="V79" s="965">
        <v>1258</v>
      </c>
      <c r="W79" s="966"/>
      <c r="X79" s="966"/>
      <c r="Y79" s="966"/>
      <c r="Z79" s="916"/>
      <c r="AA79" s="965">
        <v>33</v>
      </c>
      <c r="AB79" s="966"/>
      <c r="AC79" s="966"/>
      <c r="AD79" s="966"/>
      <c r="AE79" s="916"/>
      <c r="AF79" s="965">
        <v>33</v>
      </c>
      <c r="AG79" s="966"/>
      <c r="AH79" s="966"/>
      <c r="AI79" s="966"/>
      <c r="AJ79" s="916"/>
      <c r="AK79" s="965">
        <v>95</v>
      </c>
      <c r="AL79" s="966"/>
      <c r="AM79" s="966"/>
      <c r="AN79" s="966"/>
      <c r="AO79" s="916"/>
      <c r="AP79" s="965" t="s">
        <v>532</v>
      </c>
      <c r="AQ79" s="966"/>
      <c r="AR79" s="966"/>
      <c r="AS79" s="966"/>
      <c r="AT79" s="916"/>
      <c r="AU79" s="965" t="s">
        <v>532</v>
      </c>
      <c r="AV79" s="966"/>
      <c r="AW79" s="966"/>
      <c r="AX79" s="966"/>
      <c r="AY79" s="916"/>
      <c r="AZ79" s="967"/>
      <c r="BA79" s="968"/>
      <c r="BB79" s="968"/>
      <c r="BC79" s="968"/>
      <c r="BD79" s="969"/>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t="s">
        <v>608</v>
      </c>
      <c r="C80" s="960"/>
      <c r="D80" s="960"/>
      <c r="E80" s="960"/>
      <c r="F80" s="960"/>
      <c r="G80" s="960"/>
      <c r="H80" s="960"/>
      <c r="I80" s="960"/>
      <c r="J80" s="960"/>
      <c r="K80" s="960"/>
      <c r="L80" s="960"/>
      <c r="M80" s="960"/>
      <c r="N80" s="960"/>
      <c r="O80" s="960"/>
      <c r="P80" s="961"/>
      <c r="Q80" s="970">
        <v>37</v>
      </c>
      <c r="R80" s="966"/>
      <c r="S80" s="966"/>
      <c r="T80" s="966"/>
      <c r="U80" s="916"/>
      <c r="V80" s="965">
        <v>29</v>
      </c>
      <c r="W80" s="966"/>
      <c r="X80" s="966"/>
      <c r="Y80" s="966"/>
      <c r="Z80" s="916"/>
      <c r="AA80" s="965">
        <v>8</v>
      </c>
      <c r="AB80" s="966"/>
      <c r="AC80" s="966"/>
      <c r="AD80" s="966"/>
      <c r="AE80" s="916"/>
      <c r="AF80" s="965">
        <v>4</v>
      </c>
      <c r="AG80" s="966"/>
      <c r="AH80" s="966"/>
      <c r="AI80" s="966"/>
      <c r="AJ80" s="916"/>
      <c r="AK80" s="965" t="s">
        <v>532</v>
      </c>
      <c r="AL80" s="966"/>
      <c r="AM80" s="966"/>
      <c r="AN80" s="966"/>
      <c r="AO80" s="916"/>
      <c r="AP80" s="965" t="s">
        <v>532</v>
      </c>
      <c r="AQ80" s="966"/>
      <c r="AR80" s="966"/>
      <c r="AS80" s="966"/>
      <c r="AT80" s="916"/>
      <c r="AU80" s="965" t="s">
        <v>532</v>
      </c>
      <c r="AV80" s="966"/>
      <c r="AW80" s="966"/>
      <c r="AX80" s="966"/>
      <c r="AY80" s="916"/>
      <c r="AZ80" s="967"/>
      <c r="BA80" s="968"/>
      <c r="BB80" s="968"/>
      <c r="BC80" s="968"/>
      <c r="BD80" s="969"/>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t="s">
        <v>609</v>
      </c>
      <c r="C81" s="960"/>
      <c r="D81" s="960"/>
      <c r="E81" s="960"/>
      <c r="F81" s="960"/>
      <c r="G81" s="960"/>
      <c r="H81" s="960"/>
      <c r="I81" s="960"/>
      <c r="J81" s="960"/>
      <c r="K81" s="960"/>
      <c r="L81" s="960"/>
      <c r="M81" s="960"/>
      <c r="N81" s="960"/>
      <c r="O81" s="960"/>
      <c r="P81" s="961"/>
      <c r="Q81" s="970">
        <v>195</v>
      </c>
      <c r="R81" s="966"/>
      <c r="S81" s="966"/>
      <c r="T81" s="966"/>
      <c r="U81" s="916"/>
      <c r="V81" s="965">
        <v>186</v>
      </c>
      <c r="W81" s="966"/>
      <c r="X81" s="966"/>
      <c r="Y81" s="966"/>
      <c r="Z81" s="916"/>
      <c r="AA81" s="965">
        <v>9</v>
      </c>
      <c r="AB81" s="966"/>
      <c r="AC81" s="966"/>
      <c r="AD81" s="966"/>
      <c r="AE81" s="916"/>
      <c r="AF81" s="965">
        <v>9</v>
      </c>
      <c r="AG81" s="966"/>
      <c r="AH81" s="966"/>
      <c r="AI81" s="966"/>
      <c r="AJ81" s="916"/>
      <c r="AK81" s="965" t="s">
        <v>532</v>
      </c>
      <c r="AL81" s="966"/>
      <c r="AM81" s="966"/>
      <c r="AN81" s="966"/>
      <c r="AO81" s="916"/>
      <c r="AP81" s="965" t="s">
        <v>532</v>
      </c>
      <c r="AQ81" s="966"/>
      <c r="AR81" s="966"/>
      <c r="AS81" s="966"/>
      <c r="AT81" s="916"/>
      <c r="AU81" s="965" t="s">
        <v>532</v>
      </c>
      <c r="AV81" s="966"/>
      <c r="AW81" s="966"/>
      <c r="AX81" s="966"/>
      <c r="AY81" s="916"/>
      <c r="AZ81" s="967"/>
      <c r="BA81" s="968"/>
      <c r="BB81" s="968"/>
      <c r="BC81" s="968"/>
      <c r="BD81" s="969"/>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70"/>
      <c r="R82" s="966"/>
      <c r="S82" s="966"/>
      <c r="T82" s="966"/>
      <c r="U82" s="916"/>
      <c r="V82" s="965"/>
      <c r="W82" s="966"/>
      <c r="X82" s="966"/>
      <c r="Y82" s="966"/>
      <c r="Z82" s="916"/>
      <c r="AA82" s="965"/>
      <c r="AB82" s="966"/>
      <c r="AC82" s="966"/>
      <c r="AD82" s="966"/>
      <c r="AE82" s="916"/>
      <c r="AF82" s="965"/>
      <c r="AG82" s="966"/>
      <c r="AH82" s="966"/>
      <c r="AI82" s="966"/>
      <c r="AJ82" s="916"/>
      <c r="AK82" s="965"/>
      <c r="AL82" s="966"/>
      <c r="AM82" s="966"/>
      <c r="AN82" s="966"/>
      <c r="AO82" s="916"/>
      <c r="AP82" s="965"/>
      <c r="AQ82" s="966"/>
      <c r="AR82" s="966"/>
      <c r="AS82" s="966"/>
      <c r="AT82" s="916"/>
      <c r="AU82" s="965"/>
      <c r="AV82" s="966"/>
      <c r="AW82" s="966"/>
      <c r="AX82" s="966"/>
      <c r="AY82" s="916"/>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70"/>
      <c r="R83" s="966"/>
      <c r="S83" s="966"/>
      <c r="T83" s="966"/>
      <c r="U83" s="916"/>
      <c r="V83" s="965"/>
      <c r="W83" s="966"/>
      <c r="X83" s="966"/>
      <c r="Y83" s="966"/>
      <c r="Z83" s="916"/>
      <c r="AA83" s="965"/>
      <c r="AB83" s="966"/>
      <c r="AC83" s="966"/>
      <c r="AD83" s="966"/>
      <c r="AE83" s="916"/>
      <c r="AF83" s="965"/>
      <c r="AG83" s="966"/>
      <c r="AH83" s="966"/>
      <c r="AI83" s="966"/>
      <c r="AJ83" s="916"/>
      <c r="AK83" s="965"/>
      <c r="AL83" s="966"/>
      <c r="AM83" s="966"/>
      <c r="AN83" s="966"/>
      <c r="AO83" s="916"/>
      <c r="AP83" s="965"/>
      <c r="AQ83" s="966"/>
      <c r="AR83" s="966"/>
      <c r="AS83" s="966"/>
      <c r="AT83" s="916"/>
      <c r="AU83" s="965"/>
      <c r="AV83" s="966"/>
      <c r="AW83" s="966"/>
      <c r="AX83" s="966"/>
      <c r="AY83" s="916"/>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71"/>
      <c r="C87" s="972"/>
      <c r="D87" s="972"/>
      <c r="E87" s="972"/>
      <c r="F87" s="972"/>
      <c r="G87" s="972"/>
      <c r="H87" s="972"/>
      <c r="I87" s="972"/>
      <c r="J87" s="972"/>
      <c r="K87" s="972"/>
      <c r="L87" s="972"/>
      <c r="M87" s="972"/>
      <c r="N87" s="972"/>
      <c r="O87" s="972"/>
      <c r="P87" s="973"/>
      <c r="Q87" s="974"/>
      <c r="R87" s="975"/>
      <c r="S87" s="975"/>
      <c r="T87" s="975"/>
      <c r="U87" s="975"/>
      <c r="V87" s="975"/>
      <c r="W87" s="975"/>
      <c r="X87" s="975"/>
      <c r="Y87" s="975"/>
      <c r="Z87" s="975"/>
      <c r="AA87" s="975"/>
      <c r="AB87" s="975"/>
      <c r="AC87" s="975"/>
      <c r="AD87" s="975"/>
      <c r="AE87" s="975"/>
      <c r="AF87" s="975"/>
      <c r="AG87" s="975"/>
      <c r="AH87" s="975"/>
      <c r="AI87" s="975"/>
      <c r="AJ87" s="975"/>
      <c r="AK87" s="975"/>
      <c r="AL87" s="975"/>
      <c r="AM87" s="975"/>
      <c r="AN87" s="975"/>
      <c r="AO87" s="975"/>
      <c r="AP87" s="975"/>
      <c r="AQ87" s="975"/>
      <c r="AR87" s="975"/>
      <c r="AS87" s="975"/>
      <c r="AT87" s="975"/>
      <c r="AU87" s="975"/>
      <c r="AV87" s="975"/>
      <c r="AW87" s="975"/>
      <c r="AX87" s="975"/>
      <c r="AY87" s="975"/>
      <c r="AZ87" s="976"/>
      <c r="BA87" s="976"/>
      <c r="BB87" s="976"/>
      <c r="BC87" s="976"/>
      <c r="BD87" s="977"/>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399</v>
      </c>
      <c r="B88" s="876" t="s">
        <v>430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f>SUM(AF68:AJ81)</f>
        <v>28520</v>
      </c>
      <c r="AG88" s="928"/>
      <c r="AH88" s="928"/>
      <c r="AI88" s="928"/>
      <c r="AJ88" s="928"/>
      <c r="AK88" s="925"/>
      <c r="AL88" s="925"/>
      <c r="AM88" s="925"/>
      <c r="AN88" s="925"/>
      <c r="AO88" s="925"/>
      <c r="AP88" s="928">
        <f>SUM(AP68:AT79)</f>
        <v>14920</v>
      </c>
      <c r="AQ88" s="928"/>
      <c r="AR88" s="928"/>
      <c r="AS88" s="928"/>
      <c r="AT88" s="928"/>
      <c r="AU88" s="928">
        <f>SUM(AU68:AY79)</f>
        <v>822</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399</v>
      </c>
      <c r="BR102" s="876" t="s">
        <v>431</v>
      </c>
      <c r="BS102" s="877"/>
      <c r="BT102" s="877"/>
      <c r="BU102" s="877"/>
      <c r="BV102" s="877"/>
      <c r="BW102" s="877"/>
      <c r="BX102" s="877"/>
      <c r="BY102" s="877"/>
      <c r="BZ102" s="877"/>
      <c r="CA102" s="877"/>
      <c r="CB102" s="877"/>
      <c r="CC102" s="877"/>
      <c r="CD102" s="877"/>
      <c r="CE102" s="877"/>
      <c r="CF102" s="877"/>
      <c r="CG102" s="878"/>
      <c r="CH102" s="978"/>
      <c r="CI102" s="979"/>
      <c r="CJ102" s="979"/>
      <c r="CK102" s="979"/>
      <c r="CL102" s="980"/>
      <c r="CM102" s="978"/>
      <c r="CN102" s="979"/>
      <c r="CO102" s="979"/>
      <c r="CP102" s="979"/>
      <c r="CQ102" s="980"/>
      <c r="CR102" s="981">
        <f>SUM(CR7:CV8)</f>
        <v>9</v>
      </c>
      <c r="CS102" s="936"/>
      <c r="CT102" s="936"/>
      <c r="CU102" s="936"/>
      <c r="CV102" s="982"/>
      <c r="CW102" s="981">
        <f>SUM(CW7:DA8)</f>
        <v>100</v>
      </c>
      <c r="CX102" s="936"/>
      <c r="CY102" s="936"/>
      <c r="CZ102" s="936"/>
      <c r="DA102" s="982"/>
      <c r="DB102" s="981" t="s">
        <v>610</v>
      </c>
      <c r="DC102" s="936"/>
      <c r="DD102" s="936"/>
      <c r="DE102" s="936"/>
      <c r="DF102" s="982"/>
      <c r="DG102" s="981">
        <f>SUM(DG7:DK8)</f>
        <v>663</v>
      </c>
      <c r="DH102" s="936"/>
      <c r="DI102" s="936"/>
      <c r="DJ102" s="936"/>
      <c r="DK102" s="982"/>
      <c r="DL102" s="981" t="s">
        <v>610</v>
      </c>
      <c r="DM102" s="936"/>
      <c r="DN102" s="936"/>
      <c r="DO102" s="936"/>
      <c r="DP102" s="982"/>
      <c r="DQ102" s="981">
        <f>SUM(DQ7:DU8)</f>
        <v>613</v>
      </c>
      <c r="DR102" s="936"/>
      <c r="DS102" s="936"/>
      <c r="DT102" s="936"/>
      <c r="DU102" s="982"/>
      <c r="DV102" s="1005"/>
      <c r="DW102" s="1006"/>
      <c r="DX102" s="1006"/>
      <c r="DY102" s="1006"/>
      <c r="DZ102" s="1007"/>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8" t="s">
        <v>432</v>
      </c>
      <c r="BR103" s="1008"/>
      <c r="BS103" s="1008"/>
      <c r="BT103" s="1008"/>
      <c r="BU103" s="1008"/>
      <c r="BV103" s="1008"/>
      <c r="BW103" s="1008"/>
      <c r="BX103" s="1008"/>
      <c r="BY103" s="1008"/>
      <c r="BZ103" s="1008"/>
      <c r="CA103" s="1008"/>
      <c r="CB103" s="1008"/>
      <c r="CC103" s="1008"/>
      <c r="CD103" s="1008"/>
      <c r="CE103" s="1008"/>
      <c r="CF103" s="1008"/>
      <c r="CG103" s="1008"/>
      <c r="CH103" s="1008"/>
      <c r="CI103" s="1008"/>
      <c r="CJ103" s="1008"/>
      <c r="CK103" s="1008"/>
      <c r="CL103" s="1008"/>
      <c r="CM103" s="1008"/>
      <c r="CN103" s="1008"/>
      <c r="CO103" s="1008"/>
      <c r="CP103" s="1008"/>
      <c r="CQ103" s="1008"/>
      <c r="CR103" s="1008"/>
      <c r="CS103" s="1008"/>
      <c r="CT103" s="1008"/>
      <c r="CU103" s="1008"/>
      <c r="CV103" s="1008"/>
      <c r="CW103" s="1008"/>
      <c r="CX103" s="1008"/>
      <c r="CY103" s="1008"/>
      <c r="CZ103" s="1008"/>
      <c r="DA103" s="1008"/>
      <c r="DB103" s="1008"/>
      <c r="DC103" s="1008"/>
      <c r="DD103" s="1008"/>
      <c r="DE103" s="1008"/>
      <c r="DF103" s="1008"/>
      <c r="DG103" s="1008"/>
      <c r="DH103" s="1008"/>
      <c r="DI103" s="1008"/>
      <c r="DJ103" s="1008"/>
      <c r="DK103" s="1008"/>
      <c r="DL103" s="1008"/>
      <c r="DM103" s="1008"/>
      <c r="DN103" s="1008"/>
      <c r="DO103" s="1008"/>
      <c r="DP103" s="1008"/>
      <c r="DQ103" s="1008"/>
      <c r="DR103" s="1008"/>
      <c r="DS103" s="1008"/>
      <c r="DT103" s="1008"/>
      <c r="DU103" s="1008"/>
      <c r="DV103" s="1008"/>
      <c r="DW103" s="1008"/>
      <c r="DX103" s="1008"/>
      <c r="DY103" s="1008"/>
      <c r="DZ103" s="1008"/>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9" t="s">
        <v>433</v>
      </c>
      <c r="BR104" s="1009"/>
      <c r="BS104" s="1009"/>
      <c r="BT104" s="1009"/>
      <c r="BU104" s="1009"/>
      <c r="BV104" s="1009"/>
      <c r="BW104" s="1009"/>
      <c r="BX104" s="1009"/>
      <c r="BY104" s="1009"/>
      <c r="BZ104" s="1009"/>
      <c r="CA104" s="1009"/>
      <c r="CB104" s="1009"/>
      <c r="CC104" s="1009"/>
      <c r="CD104" s="1009"/>
      <c r="CE104" s="1009"/>
      <c r="CF104" s="1009"/>
      <c r="CG104" s="1009"/>
      <c r="CH104" s="1009"/>
      <c r="CI104" s="1009"/>
      <c r="CJ104" s="1009"/>
      <c r="CK104" s="1009"/>
      <c r="CL104" s="1009"/>
      <c r="CM104" s="1009"/>
      <c r="CN104" s="1009"/>
      <c r="CO104" s="1009"/>
      <c r="CP104" s="1009"/>
      <c r="CQ104" s="1009"/>
      <c r="CR104" s="1009"/>
      <c r="CS104" s="1009"/>
      <c r="CT104" s="1009"/>
      <c r="CU104" s="1009"/>
      <c r="CV104" s="1009"/>
      <c r="CW104" s="1009"/>
      <c r="CX104" s="1009"/>
      <c r="CY104" s="1009"/>
      <c r="CZ104" s="1009"/>
      <c r="DA104" s="1009"/>
      <c r="DB104" s="1009"/>
      <c r="DC104" s="1009"/>
      <c r="DD104" s="1009"/>
      <c r="DE104" s="1009"/>
      <c r="DF104" s="1009"/>
      <c r="DG104" s="1009"/>
      <c r="DH104" s="1009"/>
      <c r="DI104" s="1009"/>
      <c r="DJ104" s="1009"/>
      <c r="DK104" s="1009"/>
      <c r="DL104" s="1009"/>
      <c r="DM104" s="1009"/>
      <c r="DN104" s="1009"/>
      <c r="DO104" s="1009"/>
      <c r="DP104" s="1009"/>
      <c r="DQ104" s="1009"/>
      <c r="DR104" s="1009"/>
      <c r="DS104" s="1009"/>
      <c r="DT104" s="1009"/>
      <c r="DU104" s="1009"/>
      <c r="DV104" s="1009"/>
      <c r="DW104" s="1009"/>
      <c r="DX104" s="1009"/>
      <c r="DY104" s="1009"/>
      <c r="DZ104" s="1009"/>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10" t="s">
        <v>436</v>
      </c>
      <c r="B108" s="1011"/>
      <c r="C108" s="1011"/>
      <c r="D108" s="1011"/>
      <c r="E108" s="1011"/>
      <c r="F108" s="1011"/>
      <c r="G108" s="1011"/>
      <c r="H108" s="1011"/>
      <c r="I108" s="1011"/>
      <c r="J108" s="1011"/>
      <c r="K108" s="1011"/>
      <c r="L108" s="1011"/>
      <c r="M108" s="1011"/>
      <c r="N108" s="1011"/>
      <c r="O108" s="1011"/>
      <c r="P108" s="1011"/>
      <c r="Q108" s="1011"/>
      <c r="R108" s="1011"/>
      <c r="S108" s="1011"/>
      <c r="T108" s="1011"/>
      <c r="U108" s="1011"/>
      <c r="V108" s="1011"/>
      <c r="W108" s="1011"/>
      <c r="X108" s="1011"/>
      <c r="Y108" s="1011"/>
      <c r="Z108" s="1011"/>
      <c r="AA108" s="1011"/>
      <c r="AB108" s="1011"/>
      <c r="AC108" s="1011"/>
      <c r="AD108" s="1011"/>
      <c r="AE108" s="1011"/>
      <c r="AF108" s="1011"/>
      <c r="AG108" s="1011"/>
      <c r="AH108" s="1011"/>
      <c r="AI108" s="1011"/>
      <c r="AJ108" s="1011"/>
      <c r="AK108" s="1011"/>
      <c r="AL108" s="1011"/>
      <c r="AM108" s="1011"/>
      <c r="AN108" s="1011"/>
      <c r="AO108" s="1011"/>
      <c r="AP108" s="1011"/>
      <c r="AQ108" s="1011"/>
      <c r="AR108" s="1011"/>
      <c r="AS108" s="1011"/>
      <c r="AT108" s="1012"/>
      <c r="AU108" s="1010" t="s">
        <v>437</v>
      </c>
      <c r="AV108" s="1011"/>
      <c r="AW108" s="1011"/>
      <c r="AX108" s="1011"/>
      <c r="AY108" s="1011"/>
      <c r="AZ108" s="1011"/>
      <c r="BA108" s="1011"/>
      <c r="BB108" s="1011"/>
      <c r="BC108" s="1011"/>
      <c r="BD108" s="1011"/>
      <c r="BE108" s="1011"/>
      <c r="BF108" s="1011"/>
      <c r="BG108" s="1011"/>
      <c r="BH108" s="1011"/>
      <c r="BI108" s="1011"/>
      <c r="BJ108" s="1011"/>
      <c r="BK108" s="1011"/>
      <c r="BL108" s="1011"/>
      <c r="BM108" s="1011"/>
      <c r="BN108" s="1011"/>
      <c r="BO108" s="1011"/>
      <c r="BP108" s="1011"/>
      <c r="BQ108" s="1011"/>
      <c r="BR108" s="1011"/>
      <c r="BS108" s="1011"/>
      <c r="BT108" s="1011"/>
      <c r="BU108" s="1011"/>
      <c r="BV108" s="1011"/>
      <c r="BW108" s="1011"/>
      <c r="BX108" s="1011"/>
      <c r="BY108" s="1011"/>
      <c r="BZ108" s="1011"/>
      <c r="CA108" s="1011"/>
      <c r="CB108" s="1011"/>
      <c r="CC108" s="1011"/>
      <c r="CD108" s="1011"/>
      <c r="CE108" s="1011"/>
      <c r="CF108" s="1011"/>
      <c r="CG108" s="1011"/>
      <c r="CH108" s="1011"/>
      <c r="CI108" s="1011"/>
      <c r="CJ108" s="1011"/>
      <c r="CK108" s="1011"/>
      <c r="CL108" s="1011"/>
      <c r="CM108" s="1011"/>
      <c r="CN108" s="1011"/>
      <c r="CO108" s="1011"/>
      <c r="CP108" s="1011"/>
      <c r="CQ108" s="1011"/>
      <c r="CR108" s="1011"/>
      <c r="CS108" s="1011"/>
      <c r="CT108" s="1011"/>
      <c r="CU108" s="1011"/>
      <c r="CV108" s="1011"/>
      <c r="CW108" s="1011"/>
      <c r="CX108" s="1011"/>
      <c r="CY108" s="1011"/>
      <c r="CZ108" s="1011"/>
      <c r="DA108" s="1011"/>
      <c r="DB108" s="1011"/>
      <c r="DC108" s="1011"/>
      <c r="DD108" s="1011"/>
      <c r="DE108" s="1011"/>
      <c r="DF108" s="1011"/>
      <c r="DG108" s="1011"/>
      <c r="DH108" s="1011"/>
      <c r="DI108" s="1011"/>
      <c r="DJ108" s="1011"/>
      <c r="DK108" s="1011"/>
      <c r="DL108" s="1011"/>
      <c r="DM108" s="1011"/>
      <c r="DN108" s="1011"/>
      <c r="DO108" s="1011"/>
      <c r="DP108" s="1011"/>
      <c r="DQ108" s="1011"/>
      <c r="DR108" s="1011"/>
      <c r="DS108" s="1011"/>
      <c r="DT108" s="1011"/>
      <c r="DU108" s="1011"/>
      <c r="DV108" s="1011"/>
      <c r="DW108" s="1011"/>
      <c r="DX108" s="1011"/>
      <c r="DY108" s="1011"/>
      <c r="DZ108" s="1012"/>
    </row>
    <row r="109" spans="1:131" s="248" customFormat="1" ht="26.25" customHeight="1" x14ac:dyDescent="0.15">
      <c r="A109" s="1003" t="s">
        <v>438</v>
      </c>
      <c r="B109" s="984"/>
      <c r="C109" s="984"/>
      <c r="D109" s="984"/>
      <c r="E109" s="984"/>
      <c r="F109" s="984"/>
      <c r="G109" s="984"/>
      <c r="H109" s="984"/>
      <c r="I109" s="984"/>
      <c r="J109" s="984"/>
      <c r="K109" s="984"/>
      <c r="L109" s="984"/>
      <c r="M109" s="984"/>
      <c r="N109" s="984"/>
      <c r="O109" s="984"/>
      <c r="P109" s="984"/>
      <c r="Q109" s="984"/>
      <c r="R109" s="984"/>
      <c r="S109" s="984"/>
      <c r="T109" s="984"/>
      <c r="U109" s="984"/>
      <c r="V109" s="984"/>
      <c r="W109" s="984"/>
      <c r="X109" s="984"/>
      <c r="Y109" s="984"/>
      <c r="Z109" s="985"/>
      <c r="AA109" s="983" t="s">
        <v>439</v>
      </c>
      <c r="AB109" s="984"/>
      <c r="AC109" s="984"/>
      <c r="AD109" s="984"/>
      <c r="AE109" s="985"/>
      <c r="AF109" s="983" t="s">
        <v>440</v>
      </c>
      <c r="AG109" s="984"/>
      <c r="AH109" s="984"/>
      <c r="AI109" s="984"/>
      <c r="AJ109" s="985"/>
      <c r="AK109" s="983" t="s">
        <v>315</v>
      </c>
      <c r="AL109" s="984"/>
      <c r="AM109" s="984"/>
      <c r="AN109" s="984"/>
      <c r="AO109" s="985"/>
      <c r="AP109" s="983" t="s">
        <v>441</v>
      </c>
      <c r="AQ109" s="984"/>
      <c r="AR109" s="984"/>
      <c r="AS109" s="984"/>
      <c r="AT109" s="986"/>
      <c r="AU109" s="1003" t="s">
        <v>438</v>
      </c>
      <c r="AV109" s="984"/>
      <c r="AW109" s="984"/>
      <c r="AX109" s="984"/>
      <c r="AY109" s="984"/>
      <c r="AZ109" s="984"/>
      <c r="BA109" s="984"/>
      <c r="BB109" s="984"/>
      <c r="BC109" s="984"/>
      <c r="BD109" s="984"/>
      <c r="BE109" s="984"/>
      <c r="BF109" s="984"/>
      <c r="BG109" s="984"/>
      <c r="BH109" s="984"/>
      <c r="BI109" s="984"/>
      <c r="BJ109" s="984"/>
      <c r="BK109" s="984"/>
      <c r="BL109" s="984"/>
      <c r="BM109" s="984"/>
      <c r="BN109" s="984"/>
      <c r="BO109" s="984"/>
      <c r="BP109" s="985"/>
      <c r="BQ109" s="983" t="s">
        <v>439</v>
      </c>
      <c r="BR109" s="984"/>
      <c r="BS109" s="984"/>
      <c r="BT109" s="984"/>
      <c r="BU109" s="985"/>
      <c r="BV109" s="983" t="s">
        <v>440</v>
      </c>
      <c r="BW109" s="984"/>
      <c r="BX109" s="984"/>
      <c r="BY109" s="984"/>
      <c r="BZ109" s="985"/>
      <c r="CA109" s="983" t="s">
        <v>315</v>
      </c>
      <c r="CB109" s="984"/>
      <c r="CC109" s="984"/>
      <c r="CD109" s="984"/>
      <c r="CE109" s="985"/>
      <c r="CF109" s="1004" t="s">
        <v>441</v>
      </c>
      <c r="CG109" s="1004"/>
      <c r="CH109" s="1004"/>
      <c r="CI109" s="1004"/>
      <c r="CJ109" s="1004"/>
      <c r="CK109" s="983" t="s">
        <v>442</v>
      </c>
      <c r="CL109" s="984"/>
      <c r="CM109" s="984"/>
      <c r="CN109" s="984"/>
      <c r="CO109" s="984"/>
      <c r="CP109" s="984"/>
      <c r="CQ109" s="984"/>
      <c r="CR109" s="984"/>
      <c r="CS109" s="984"/>
      <c r="CT109" s="984"/>
      <c r="CU109" s="984"/>
      <c r="CV109" s="984"/>
      <c r="CW109" s="984"/>
      <c r="CX109" s="984"/>
      <c r="CY109" s="984"/>
      <c r="CZ109" s="984"/>
      <c r="DA109" s="984"/>
      <c r="DB109" s="984"/>
      <c r="DC109" s="984"/>
      <c r="DD109" s="984"/>
      <c r="DE109" s="984"/>
      <c r="DF109" s="985"/>
      <c r="DG109" s="983" t="s">
        <v>439</v>
      </c>
      <c r="DH109" s="984"/>
      <c r="DI109" s="984"/>
      <c r="DJ109" s="984"/>
      <c r="DK109" s="985"/>
      <c r="DL109" s="983" t="s">
        <v>440</v>
      </c>
      <c r="DM109" s="984"/>
      <c r="DN109" s="984"/>
      <c r="DO109" s="984"/>
      <c r="DP109" s="985"/>
      <c r="DQ109" s="983" t="s">
        <v>315</v>
      </c>
      <c r="DR109" s="984"/>
      <c r="DS109" s="984"/>
      <c r="DT109" s="984"/>
      <c r="DU109" s="985"/>
      <c r="DV109" s="983" t="s">
        <v>441</v>
      </c>
      <c r="DW109" s="984"/>
      <c r="DX109" s="984"/>
      <c r="DY109" s="984"/>
      <c r="DZ109" s="986"/>
    </row>
    <row r="110" spans="1:131" s="248" customFormat="1" ht="26.25" customHeight="1" x14ac:dyDescent="0.15">
      <c r="A110" s="987" t="s">
        <v>443</v>
      </c>
      <c r="B110" s="988"/>
      <c r="C110" s="988"/>
      <c r="D110" s="988"/>
      <c r="E110" s="988"/>
      <c r="F110" s="988"/>
      <c r="G110" s="988"/>
      <c r="H110" s="988"/>
      <c r="I110" s="988"/>
      <c r="J110" s="988"/>
      <c r="K110" s="988"/>
      <c r="L110" s="988"/>
      <c r="M110" s="988"/>
      <c r="N110" s="988"/>
      <c r="O110" s="988"/>
      <c r="P110" s="988"/>
      <c r="Q110" s="988"/>
      <c r="R110" s="988"/>
      <c r="S110" s="988"/>
      <c r="T110" s="988"/>
      <c r="U110" s="988"/>
      <c r="V110" s="988"/>
      <c r="W110" s="988"/>
      <c r="X110" s="988"/>
      <c r="Y110" s="988"/>
      <c r="Z110" s="989"/>
      <c r="AA110" s="990">
        <v>456582</v>
      </c>
      <c r="AB110" s="991"/>
      <c r="AC110" s="991"/>
      <c r="AD110" s="991"/>
      <c r="AE110" s="992"/>
      <c r="AF110" s="993">
        <v>458355</v>
      </c>
      <c r="AG110" s="991"/>
      <c r="AH110" s="991"/>
      <c r="AI110" s="991"/>
      <c r="AJ110" s="992"/>
      <c r="AK110" s="993">
        <v>438056</v>
      </c>
      <c r="AL110" s="991"/>
      <c r="AM110" s="991"/>
      <c r="AN110" s="991"/>
      <c r="AO110" s="992"/>
      <c r="AP110" s="994">
        <v>11.1</v>
      </c>
      <c r="AQ110" s="995"/>
      <c r="AR110" s="995"/>
      <c r="AS110" s="995"/>
      <c r="AT110" s="996"/>
      <c r="AU110" s="997" t="s">
        <v>73</v>
      </c>
      <c r="AV110" s="998"/>
      <c r="AW110" s="998"/>
      <c r="AX110" s="998"/>
      <c r="AY110" s="998"/>
      <c r="AZ110" s="1039" t="s">
        <v>444</v>
      </c>
      <c r="BA110" s="988"/>
      <c r="BB110" s="988"/>
      <c r="BC110" s="988"/>
      <c r="BD110" s="988"/>
      <c r="BE110" s="988"/>
      <c r="BF110" s="988"/>
      <c r="BG110" s="988"/>
      <c r="BH110" s="988"/>
      <c r="BI110" s="988"/>
      <c r="BJ110" s="988"/>
      <c r="BK110" s="988"/>
      <c r="BL110" s="988"/>
      <c r="BM110" s="988"/>
      <c r="BN110" s="988"/>
      <c r="BO110" s="988"/>
      <c r="BP110" s="989"/>
      <c r="BQ110" s="1025">
        <v>5403987</v>
      </c>
      <c r="BR110" s="1026"/>
      <c r="BS110" s="1026"/>
      <c r="BT110" s="1026"/>
      <c r="BU110" s="1026"/>
      <c r="BV110" s="1026">
        <v>5450596</v>
      </c>
      <c r="BW110" s="1026"/>
      <c r="BX110" s="1026"/>
      <c r="BY110" s="1026"/>
      <c r="BZ110" s="1026"/>
      <c r="CA110" s="1026">
        <v>5555273</v>
      </c>
      <c r="CB110" s="1026"/>
      <c r="CC110" s="1026"/>
      <c r="CD110" s="1026"/>
      <c r="CE110" s="1026"/>
      <c r="CF110" s="1040">
        <v>140.4</v>
      </c>
      <c r="CG110" s="1041"/>
      <c r="CH110" s="1041"/>
      <c r="CI110" s="1041"/>
      <c r="CJ110" s="1041"/>
      <c r="CK110" s="1042" t="s">
        <v>445</v>
      </c>
      <c r="CL110" s="1043"/>
      <c r="CM110" s="1022" t="s">
        <v>446</v>
      </c>
      <c r="CN110" s="1023"/>
      <c r="CO110" s="1023"/>
      <c r="CP110" s="1023"/>
      <c r="CQ110" s="1023"/>
      <c r="CR110" s="1023"/>
      <c r="CS110" s="1023"/>
      <c r="CT110" s="1023"/>
      <c r="CU110" s="1023"/>
      <c r="CV110" s="1023"/>
      <c r="CW110" s="1023"/>
      <c r="CX110" s="1023"/>
      <c r="CY110" s="1023"/>
      <c r="CZ110" s="1023"/>
      <c r="DA110" s="1023"/>
      <c r="DB110" s="1023"/>
      <c r="DC110" s="1023"/>
      <c r="DD110" s="1023"/>
      <c r="DE110" s="1023"/>
      <c r="DF110" s="1024"/>
      <c r="DG110" s="1025" t="s">
        <v>447</v>
      </c>
      <c r="DH110" s="1026"/>
      <c r="DI110" s="1026"/>
      <c r="DJ110" s="1026"/>
      <c r="DK110" s="1026"/>
      <c r="DL110" s="1026" t="s">
        <v>448</v>
      </c>
      <c r="DM110" s="1026"/>
      <c r="DN110" s="1026"/>
      <c r="DO110" s="1026"/>
      <c r="DP110" s="1026"/>
      <c r="DQ110" s="1026" t="s">
        <v>449</v>
      </c>
      <c r="DR110" s="1026"/>
      <c r="DS110" s="1026"/>
      <c r="DT110" s="1026"/>
      <c r="DU110" s="1026"/>
      <c r="DV110" s="1027" t="s">
        <v>450</v>
      </c>
      <c r="DW110" s="1027"/>
      <c r="DX110" s="1027"/>
      <c r="DY110" s="1027"/>
      <c r="DZ110" s="1028"/>
    </row>
    <row r="111" spans="1:131" s="248" customFormat="1" ht="26.25" customHeight="1" x14ac:dyDescent="0.15">
      <c r="A111" s="1029" t="s">
        <v>451</v>
      </c>
      <c r="B111" s="1030"/>
      <c r="C111" s="1030"/>
      <c r="D111" s="1030"/>
      <c r="E111" s="1030"/>
      <c r="F111" s="1030"/>
      <c r="G111" s="1030"/>
      <c r="H111" s="1030"/>
      <c r="I111" s="1030"/>
      <c r="J111" s="1030"/>
      <c r="K111" s="1030"/>
      <c r="L111" s="1030"/>
      <c r="M111" s="1030"/>
      <c r="N111" s="1030"/>
      <c r="O111" s="1030"/>
      <c r="P111" s="1030"/>
      <c r="Q111" s="1030"/>
      <c r="R111" s="1030"/>
      <c r="S111" s="1030"/>
      <c r="T111" s="1030"/>
      <c r="U111" s="1030"/>
      <c r="V111" s="1030"/>
      <c r="W111" s="1030"/>
      <c r="X111" s="1030"/>
      <c r="Y111" s="1030"/>
      <c r="Z111" s="1031"/>
      <c r="AA111" s="1032" t="s">
        <v>450</v>
      </c>
      <c r="AB111" s="1033"/>
      <c r="AC111" s="1033"/>
      <c r="AD111" s="1033"/>
      <c r="AE111" s="1034"/>
      <c r="AF111" s="1035" t="s">
        <v>452</v>
      </c>
      <c r="AG111" s="1033"/>
      <c r="AH111" s="1033"/>
      <c r="AI111" s="1033"/>
      <c r="AJ111" s="1034"/>
      <c r="AK111" s="1035" t="s">
        <v>447</v>
      </c>
      <c r="AL111" s="1033"/>
      <c r="AM111" s="1033"/>
      <c r="AN111" s="1033"/>
      <c r="AO111" s="1034"/>
      <c r="AP111" s="1036" t="s">
        <v>450</v>
      </c>
      <c r="AQ111" s="1037"/>
      <c r="AR111" s="1037"/>
      <c r="AS111" s="1037"/>
      <c r="AT111" s="1038"/>
      <c r="AU111" s="999"/>
      <c r="AV111" s="1000"/>
      <c r="AW111" s="1000"/>
      <c r="AX111" s="1000"/>
      <c r="AY111" s="1000"/>
      <c r="AZ111" s="1048" t="s">
        <v>453</v>
      </c>
      <c r="BA111" s="1049"/>
      <c r="BB111" s="1049"/>
      <c r="BC111" s="1049"/>
      <c r="BD111" s="1049"/>
      <c r="BE111" s="1049"/>
      <c r="BF111" s="1049"/>
      <c r="BG111" s="1049"/>
      <c r="BH111" s="1049"/>
      <c r="BI111" s="1049"/>
      <c r="BJ111" s="1049"/>
      <c r="BK111" s="1049"/>
      <c r="BL111" s="1049"/>
      <c r="BM111" s="1049"/>
      <c r="BN111" s="1049"/>
      <c r="BO111" s="1049"/>
      <c r="BP111" s="1050"/>
      <c r="BQ111" s="1018">
        <v>7254</v>
      </c>
      <c r="BR111" s="1019"/>
      <c r="BS111" s="1019"/>
      <c r="BT111" s="1019"/>
      <c r="BU111" s="1019"/>
      <c r="BV111" s="1019">
        <v>1442</v>
      </c>
      <c r="BW111" s="1019"/>
      <c r="BX111" s="1019"/>
      <c r="BY111" s="1019"/>
      <c r="BZ111" s="1019"/>
      <c r="CA111" s="1019" t="s">
        <v>454</v>
      </c>
      <c r="CB111" s="1019"/>
      <c r="CC111" s="1019"/>
      <c r="CD111" s="1019"/>
      <c r="CE111" s="1019"/>
      <c r="CF111" s="1013" t="s">
        <v>401</v>
      </c>
      <c r="CG111" s="1014"/>
      <c r="CH111" s="1014"/>
      <c r="CI111" s="1014"/>
      <c r="CJ111" s="1014"/>
      <c r="CK111" s="1044"/>
      <c r="CL111" s="1045"/>
      <c r="CM111" s="1015" t="s">
        <v>455</v>
      </c>
      <c r="CN111" s="1016"/>
      <c r="CO111" s="1016"/>
      <c r="CP111" s="1016"/>
      <c r="CQ111" s="1016"/>
      <c r="CR111" s="1016"/>
      <c r="CS111" s="1016"/>
      <c r="CT111" s="1016"/>
      <c r="CU111" s="1016"/>
      <c r="CV111" s="1016"/>
      <c r="CW111" s="1016"/>
      <c r="CX111" s="1016"/>
      <c r="CY111" s="1016"/>
      <c r="CZ111" s="1016"/>
      <c r="DA111" s="1016"/>
      <c r="DB111" s="1016"/>
      <c r="DC111" s="1016"/>
      <c r="DD111" s="1016"/>
      <c r="DE111" s="1016"/>
      <c r="DF111" s="1017"/>
      <c r="DG111" s="1018" t="s">
        <v>401</v>
      </c>
      <c r="DH111" s="1019"/>
      <c r="DI111" s="1019"/>
      <c r="DJ111" s="1019"/>
      <c r="DK111" s="1019"/>
      <c r="DL111" s="1019" t="s">
        <v>448</v>
      </c>
      <c r="DM111" s="1019"/>
      <c r="DN111" s="1019"/>
      <c r="DO111" s="1019"/>
      <c r="DP111" s="1019"/>
      <c r="DQ111" s="1019" t="s">
        <v>450</v>
      </c>
      <c r="DR111" s="1019"/>
      <c r="DS111" s="1019"/>
      <c r="DT111" s="1019"/>
      <c r="DU111" s="1019"/>
      <c r="DV111" s="1020" t="s">
        <v>401</v>
      </c>
      <c r="DW111" s="1020"/>
      <c r="DX111" s="1020"/>
      <c r="DY111" s="1020"/>
      <c r="DZ111" s="1021"/>
    </row>
    <row r="112" spans="1:131" s="248" customFormat="1" ht="26.25" customHeight="1" x14ac:dyDescent="0.15">
      <c r="A112" s="1051" t="s">
        <v>456</v>
      </c>
      <c r="B112" s="1052"/>
      <c r="C112" s="1049" t="s">
        <v>457</v>
      </c>
      <c r="D112" s="1049"/>
      <c r="E112" s="1049"/>
      <c r="F112" s="1049"/>
      <c r="G112" s="1049"/>
      <c r="H112" s="1049"/>
      <c r="I112" s="1049"/>
      <c r="J112" s="1049"/>
      <c r="K112" s="1049"/>
      <c r="L112" s="1049"/>
      <c r="M112" s="1049"/>
      <c r="N112" s="1049"/>
      <c r="O112" s="1049"/>
      <c r="P112" s="1049"/>
      <c r="Q112" s="1049"/>
      <c r="R112" s="1049"/>
      <c r="S112" s="1049"/>
      <c r="T112" s="1049"/>
      <c r="U112" s="1049"/>
      <c r="V112" s="1049"/>
      <c r="W112" s="1049"/>
      <c r="X112" s="1049"/>
      <c r="Y112" s="1049"/>
      <c r="Z112" s="1050"/>
      <c r="AA112" s="1057" t="s">
        <v>458</v>
      </c>
      <c r="AB112" s="1058"/>
      <c r="AC112" s="1058"/>
      <c r="AD112" s="1058"/>
      <c r="AE112" s="1059"/>
      <c r="AF112" s="1060" t="s">
        <v>401</v>
      </c>
      <c r="AG112" s="1058"/>
      <c r="AH112" s="1058"/>
      <c r="AI112" s="1058"/>
      <c r="AJ112" s="1059"/>
      <c r="AK112" s="1060" t="s">
        <v>401</v>
      </c>
      <c r="AL112" s="1058"/>
      <c r="AM112" s="1058"/>
      <c r="AN112" s="1058"/>
      <c r="AO112" s="1059"/>
      <c r="AP112" s="1061" t="s">
        <v>401</v>
      </c>
      <c r="AQ112" s="1062"/>
      <c r="AR112" s="1062"/>
      <c r="AS112" s="1062"/>
      <c r="AT112" s="1063"/>
      <c r="AU112" s="999"/>
      <c r="AV112" s="1000"/>
      <c r="AW112" s="1000"/>
      <c r="AX112" s="1000"/>
      <c r="AY112" s="1000"/>
      <c r="AZ112" s="1048" t="s">
        <v>459</v>
      </c>
      <c r="BA112" s="1049"/>
      <c r="BB112" s="1049"/>
      <c r="BC112" s="1049"/>
      <c r="BD112" s="1049"/>
      <c r="BE112" s="1049"/>
      <c r="BF112" s="1049"/>
      <c r="BG112" s="1049"/>
      <c r="BH112" s="1049"/>
      <c r="BI112" s="1049"/>
      <c r="BJ112" s="1049"/>
      <c r="BK112" s="1049"/>
      <c r="BL112" s="1049"/>
      <c r="BM112" s="1049"/>
      <c r="BN112" s="1049"/>
      <c r="BO112" s="1049"/>
      <c r="BP112" s="1050"/>
      <c r="BQ112" s="1018">
        <v>2898392</v>
      </c>
      <c r="BR112" s="1019"/>
      <c r="BS112" s="1019"/>
      <c r="BT112" s="1019"/>
      <c r="BU112" s="1019"/>
      <c r="BV112" s="1019">
        <v>2640375</v>
      </c>
      <c r="BW112" s="1019"/>
      <c r="BX112" s="1019"/>
      <c r="BY112" s="1019"/>
      <c r="BZ112" s="1019"/>
      <c r="CA112" s="1019">
        <v>2506815</v>
      </c>
      <c r="CB112" s="1019"/>
      <c r="CC112" s="1019"/>
      <c r="CD112" s="1019"/>
      <c r="CE112" s="1019"/>
      <c r="CF112" s="1013">
        <v>63.4</v>
      </c>
      <c r="CG112" s="1014"/>
      <c r="CH112" s="1014"/>
      <c r="CI112" s="1014"/>
      <c r="CJ112" s="1014"/>
      <c r="CK112" s="1044"/>
      <c r="CL112" s="1045"/>
      <c r="CM112" s="1015" t="s">
        <v>460</v>
      </c>
      <c r="CN112" s="1016"/>
      <c r="CO112" s="1016"/>
      <c r="CP112" s="1016"/>
      <c r="CQ112" s="1016"/>
      <c r="CR112" s="1016"/>
      <c r="CS112" s="1016"/>
      <c r="CT112" s="1016"/>
      <c r="CU112" s="1016"/>
      <c r="CV112" s="1016"/>
      <c r="CW112" s="1016"/>
      <c r="CX112" s="1016"/>
      <c r="CY112" s="1016"/>
      <c r="CZ112" s="1016"/>
      <c r="DA112" s="1016"/>
      <c r="DB112" s="1016"/>
      <c r="DC112" s="1016"/>
      <c r="DD112" s="1016"/>
      <c r="DE112" s="1016"/>
      <c r="DF112" s="1017"/>
      <c r="DG112" s="1018" t="s">
        <v>450</v>
      </c>
      <c r="DH112" s="1019"/>
      <c r="DI112" s="1019"/>
      <c r="DJ112" s="1019"/>
      <c r="DK112" s="1019"/>
      <c r="DL112" s="1019" t="s">
        <v>448</v>
      </c>
      <c r="DM112" s="1019"/>
      <c r="DN112" s="1019"/>
      <c r="DO112" s="1019"/>
      <c r="DP112" s="1019"/>
      <c r="DQ112" s="1019" t="s">
        <v>449</v>
      </c>
      <c r="DR112" s="1019"/>
      <c r="DS112" s="1019"/>
      <c r="DT112" s="1019"/>
      <c r="DU112" s="1019"/>
      <c r="DV112" s="1020" t="s">
        <v>454</v>
      </c>
      <c r="DW112" s="1020"/>
      <c r="DX112" s="1020"/>
      <c r="DY112" s="1020"/>
      <c r="DZ112" s="1021"/>
    </row>
    <row r="113" spans="1:130" s="248" customFormat="1" ht="26.25" customHeight="1" x14ac:dyDescent="0.15">
      <c r="A113" s="1053"/>
      <c r="B113" s="1054"/>
      <c r="C113" s="1049" t="s">
        <v>461</v>
      </c>
      <c r="D113" s="1049"/>
      <c r="E113" s="1049"/>
      <c r="F113" s="1049"/>
      <c r="G113" s="1049"/>
      <c r="H113" s="1049"/>
      <c r="I113" s="1049"/>
      <c r="J113" s="1049"/>
      <c r="K113" s="1049"/>
      <c r="L113" s="1049"/>
      <c r="M113" s="1049"/>
      <c r="N113" s="1049"/>
      <c r="O113" s="1049"/>
      <c r="P113" s="1049"/>
      <c r="Q113" s="1049"/>
      <c r="R113" s="1049"/>
      <c r="S113" s="1049"/>
      <c r="T113" s="1049"/>
      <c r="U113" s="1049"/>
      <c r="V113" s="1049"/>
      <c r="W113" s="1049"/>
      <c r="X113" s="1049"/>
      <c r="Y113" s="1049"/>
      <c r="Z113" s="1050"/>
      <c r="AA113" s="1032">
        <v>267793</v>
      </c>
      <c r="AB113" s="1033"/>
      <c r="AC113" s="1033"/>
      <c r="AD113" s="1033"/>
      <c r="AE113" s="1034"/>
      <c r="AF113" s="1035">
        <v>271049</v>
      </c>
      <c r="AG113" s="1033"/>
      <c r="AH113" s="1033"/>
      <c r="AI113" s="1033"/>
      <c r="AJ113" s="1034"/>
      <c r="AK113" s="1035">
        <v>327907</v>
      </c>
      <c r="AL113" s="1033"/>
      <c r="AM113" s="1033"/>
      <c r="AN113" s="1033"/>
      <c r="AO113" s="1034"/>
      <c r="AP113" s="1036">
        <v>8.3000000000000007</v>
      </c>
      <c r="AQ113" s="1037"/>
      <c r="AR113" s="1037"/>
      <c r="AS113" s="1037"/>
      <c r="AT113" s="1038"/>
      <c r="AU113" s="999"/>
      <c r="AV113" s="1000"/>
      <c r="AW113" s="1000"/>
      <c r="AX113" s="1000"/>
      <c r="AY113" s="1000"/>
      <c r="AZ113" s="1048" t="s">
        <v>462</v>
      </c>
      <c r="BA113" s="1049"/>
      <c r="BB113" s="1049"/>
      <c r="BC113" s="1049"/>
      <c r="BD113" s="1049"/>
      <c r="BE113" s="1049"/>
      <c r="BF113" s="1049"/>
      <c r="BG113" s="1049"/>
      <c r="BH113" s="1049"/>
      <c r="BI113" s="1049"/>
      <c r="BJ113" s="1049"/>
      <c r="BK113" s="1049"/>
      <c r="BL113" s="1049"/>
      <c r="BM113" s="1049"/>
      <c r="BN113" s="1049"/>
      <c r="BO113" s="1049"/>
      <c r="BP113" s="1050"/>
      <c r="BQ113" s="1018">
        <v>882812</v>
      </c>
      <c r="BR113" s="1019"/>
      <c r="BS113" s="1019"/>
      <c r="BT113" s="1019"/>
      <c r="BU113" s="1019"/>
      <c r="BV113" s="1019">
        <v>836359</v>
      </c>
      <c r="BW113" s="1019"/>
      <c r="BX113" s="1019"/>
      <c r="BY113" s="1019"/>
      <c r="BZ113" s="1019"/>
      <c r="CA113" s="1019">
        <v>822561</v>
      </c>
      <c r="CB113" s="1019"/>
      <c r="CC113" s="1019"/>
      <c r="CD113" s="1019"/>
      <c r="CE113" s="1019"/>
      <c r="CF113" s="1013">
        <v>20.8</v>
      </c>
      <c r="CG113" s="1014"/>
      <c r="CH113" s="1014"/>
      <c r="CI113" s="1014"/>
      <c r="CJ113" s="1014"/>
      <c r="CK113" s="1044"/>
      <c r="CL113" s="1045"/>
      <c r="CM113" s="1015" t="s">
        <v>463</v>
      </c>
      <c r="CN113" s="1016"/>
      <c r="CO113" s="1016"/>
      <c r="CP113" s="1016"/>
      <c r="CQ113" s="1016"/>
      <c r="CR113" s="1016"/>
      <c r="CS113" s="1016"/>
      <c r="CT113" s="1016"/>
      <c r="CU113" s="1016"/>
      <c r="CV113" s="1016"/>
      <c r="CW113" s="1016"/>
      <c r="CX113" s="1016"/>
      <c r="CY113" s="1016"/>
      <c r="CZ113" s="1016"/>
      <c r="DA113" s="1016"/>
      <c r="DB113" s="1016"/>
      <c r="DC113" s="1016"/>
      <c r="DD113" s="1016"/>
      <c r="DE113" s="1016"/>
      <c r="DF113" s="1017"/>
      <c r="DG113" s="1057" t="s">
        <v>450</v>
      </c>
      <c r="DH113" s="1058"/>
      <c r="DI113" s="1058"/>
      <c r="DJ113" s="1058"/>
      <c r="DK113" s="1059"/>
      <c r="DL113" s="1060" t="s">
        <v>449</v>
      </c>
      <c r="DM113" s="1058"/>
      <c r="DN113" s="1058"/>
      <c r="DO113" s="1058"/>
      <c r="DP113" s="1059"/>
      <c r="DQ113" s="1060" t="s">
        <v>401</v>
      </c>
      <c r="DR113" s="1058"/>
      <c r="DS113" s="1058"/>
      <c r="DT113" s="1058"/>
      <c r="DU113" s="1059"/>
      <c r="DV113" s="1061" t="s">
        <v>401</v>
      </c>
      <c r="DW113" s="1062"/>
      <c r="DX113" s="1062"/>
      <c r="DY113" s="1062"/>
      <c r="DZ113" s="1063"/>
    </row>
    <row r="114" spans="1:130" s="248" customFormat="1" ht="26.25" customHeight="1" x14ac:dyDescent="0.15">
      <c r="A114" s="1053"/>
      <c r="B114" s="1054"/>
      <c r="C114" s="1049" t="s">
        <v>464</v>
      </c>
      <c r="D114" s="1049"/>
      <c r="E114" s="1049"/>
      <c r="F114" s="1049"/>
      <c r="G114" s="1049"/>
      <c r="H114" s="1049"/>
      <c r="I114" s="1049"/>
      <c r="J114" s="1049"/>
      <c r="K114" s="1049"/>
      <c r="L114" s="1049"/>
      <c r="M114" s="1049"/>
      <c r="N114" s="1049"/>
      <c r="O114" s="1049"/>
      <c r="P114" s="1049"/>
      <c r="Q114" s="1049"/>
      <c r="R114" s="1049"/>
      <c r="S114" s="1049"/>
      <c r="T114" s="1049"/>
      <c r="U114" s="1049"/>
      <c r="V114" s="1049"/>
      <c r="W114" s="1049"/>
      <c r="X114" s="1049"/>
      <c r="Y114" s="1049"/>
      <c r="Z114" s="1050"/>
      <c r="AA114" s="1057">
        <v>129803</v>
      </c>
      <c r="AB114" s="1058"/>
      <c r="AC114" s="1058"/>
      <c r="AD114" s="1058"/>
      <c r="AE114" s="1059"/>
      <c r="AF114" s="1060">
        <v>96469</v>
      </c>
      <c r="AG114" s="1058"/>
      <c r="AH114" s="1058"/>
      <c r="AI114" s="1058"/>
      <c r="AJ114" s="1059"/>
      <c r="AK114" s="1060">
        <v>85178</v>
      </c>
      <c r="AL114" s="1058"/>
      <c r="AM114" s="1058"/>
      <c r="AN114" s="1058"/>
      <c r="AO114" s="1059"/>
      <c r="AP114" s="1061">
        <v>2.2000000000000002</v>
      </c>
      <c r="AQ114" s="1062"/>
      <c r="AR114" s="1062"/>
      <c r="AS114" s="1062"/>
      <c r="AT114" s="1063"/>
      <c r="AU114" s="999"/>
      <c r="AV114" s="1000"/>
      <c r="AW114" s="1000"/>
      <c r="AX114" s="1000"/>
      <c r="AY114" s="1000"/>
      <c r="AZ114" s="1048" t="s">
        <v>465</v>
      </c>
      <c r="BA114" s="1049"/>
      <c r="BB114" s="1049"/>
      <c r="BC114" s="1049"/>
      <c r="BD114" s="1049"/>
      <c r="BE114" s="1049"/>
      <c r="BF114" s="1049"/>
      <c r="BG114" s="1049"/>
      <c r="BH114" s="1049"/>
      <c r="BI114" s="1049"/>
      <c r="BJ114" s="1049"/>
      <c r="BK114" s="1049"/>
      <c r="BL114" s="1049"/>
      <c r="BM114" s="1049"/>
      <c r="BN114" s="1049"/>
      <c r="BO114" s="1049"/>
      <c r="BP114" s="1050"/>
      <c r="BQ114" s="1018">
        <v>704347</v>
      </c>
      <c r="BR114" s="1019"/>
      <c r="BS114" s="1019"/>
      <c r="BT114" s="1019"/>
      <c r="BU114" s="1019"/>
      <c r="BV114" s="1019">
        <v>764902</v>
      </c>
      <c r="BW114" s="1019"/>
      <c r="BX114" s="1019"/>
      <c r="BY114" s="1019"/>
      <c r="BZ114" s="1019"/>
      <c r="CA114" s="1019">
        <v>661808</v>
      </c>
      <c r="CB114" s="1019"/>
      <c r="CC114" s="1019"/>
      <c r="CD114" s="1019"/>
      <c r="CE114" s="1019"/>
      <c r="CF114" s="1013">
        <v>16.7</v>
      </c>
      <c r="CG114" s="1014"/>
      <c r="CH114" s="1014"/>
      <c r="CI114" s="1014"/>
      <c r="CJ114" s="1014"/>
      <c r="CK114" s="1044"/>
      <c r="CL114" s="1045"/>
      <c r="CM114" s="1015" t="s">
        <v>466</v>
      </c>
      <c r="CN114" s="1016"/>
      <c r="CO114" s="1016"/>
      <c r="CP114" s="1016"/>
      <c r="CQ114" s="1016"/>
      <c r="CR114" s="1016"/>
      <c r="CS114" s="1016"/>
      <c r="CT114" s="1016"/>
      <c r="CU114" s="1016"/>
      <c r="CV114" s="1016"/>
      <c r="CW114" s="1016"/>
      <c r="CX114" s="1016"/>
      <c r="CY114" s="1016"/>
      <c r="CZ114" s="1016"/>
      <c r="DA114" s="1016"/>
      <c r="DB114" s="1016"/>
      <c r="DC114" s="1016"/>
      <c r="DD114" s="1016"/>
      <c r="DE114" s="1016"/>
      <c r="DF114" s="1017"/>
      <c r="DG114" s="1057" t="s">
        <v>401</v>
      </c>
      <c r="DH114" s="1058"/>
      <c r="DI114" s="1058"/>
      <c r="DJ114" s="1058"/>
      <c r="DK114" s="1059"/>
      <c r="DL114" s="1060" t="s">
        <v>401</v>
      </c>
      <c r="DM114" s="1058"/>
      <c r="DN114" s="1058"/>
      <c r="DO114" s="1058"/>
      <c r="DP114" s="1059"/>
      <c r="DQ114" s="1060" t="s">
        <v>450</v>
      </c>
      <c r="DR114" s="1058"/>
      <c r="DS114" s="1058"/>
      <c r="DT114" s="1058"/>
      <c r="DU114" s="1059"/>
      <c r="DV114" s="1061" t="s">
        <v>401</v>
      </c>
      <c r="DW114" s="1062"/>
      <c r="DX114" s="1062"/>
      <c r="DY114" s="1062"/>
      <c r="DZ114" s="1063"/>
    </row>
    <row r="115" spans="1:130" s="248" customFormat="1" ht="26.25" customHeight="1" x14ac:dyDescent="0.15">
      <c r="A115" s="1053"/>
      <c r="B115" s="1054"/>
      <c r="C115" s="1049" t="s">
        <v>467</v>
      </c>
      <c r="D115" s="1049"/>
      <c r="E115" s="1049"/>
      <c r="F115" s="1049"/>
      <c r="G115" s="1049"/>
      <c r="H115" s="1049"/>
      <c r="I115" s="1049"/>
      <c r="J115" s="1049"/>
      <c r="K115" s="1049"/>
      <c r="L115" s="1049"/>
      <c r="M115" s="1049"/>
      <c r="N115" s="1049"/>
      <c r="O115" s="1049"/>
      <c r="P115" s="1049"/>
      <c r="Q115" s="1049"/>
      <c r="R115" s="1049"/>
      <c r="S115" s="1049"/>
      <c r="T115" s="1049"/>
      <c r="U115" s="1049"/>
      <c r="V115" s="1049"/>
      <c r="W115" s="1049"/>
      <c r="X115" s="1049"/>
      <c r="Y115" s="1049"/>
      <c r="Z115" s="1050"/>
      <c r="AA115" s="1032">
        <v>4237</v>
      </c>
      <c r="AB115" s="1033"/>
      <c r="AC115" s="1033"/>
      <c r="AD115" s="1033"/>
      <c r="AE115" s="1034"/>
      <c r="AF115" s="1035">
        <v>1442</v>
      </c>
      <c r="AG115" s="1033"/>
      <c r="AH115" s="1033"/>
      <c r="AI115" s="1033"/>
      <c r="AJ115" s="1034"/>
      <c r="AK115" s="1035" t="s">
        <v>448</v>
      </c>
      <c r="AL115" s="1033"/>
      <c r="AM115" s="1033"/>
      <c r="AN115" s="1033"/>
      <c r="AO115" s="1034"/>
      <c r="AP115" s="1036" t="s">
        <v>401</v>
      </c>
      <c r="AQ115" s="1037"/>
      <c r="AR115" s="1037"/>
      <c r="AS115" s="1037"/>
      <c r="AT115" s="1038"/>
      <c r="AU115" s="999"/>
      <c r="AV115" s="1000"/>
      <c r="AW115" s="1000"/>
      <c r="AX115" s="1000"/>
      <c r="AY115" s="1000"/>
      <c r="AZ115" s="1048" t="s">
        <v>468</v>
      </c>
      <c r="BA115" s="1049"/>
      <c r="BB115" s="1049"/>
      <c r="BC115" s="1049"/>
      <c r="BD115" s="1049"/>
      <c r="BE115" s="1049"/>
      <c r="BF115" s="1049"/>
      <c r="BG115" s="1049"/>
      <c r="BH115" s="1049"/>
      <c r="BI115" s="1049"/>
      <c r="BJ115" s="1049"/>
      <c r="BK115" s="1049"/>
      <c r="BL115" s="1049"/>
      <c r="BM115" s="1049"/>
      <c r="BN115" s="1049"/>
      <c r="BO115" s="1049"/>
      <c r="BP115" s="1050"/>
      <c r="BQ115" s="1018">
        <v>699776</v>
      </c>
      <c r="BR115" s="1019"/>
      <c r="BS115" s="1019"/>
      <c r="BT115" s="1019"/>
      <c r="BU115" s="1019"/>
      <c r="BV115" s="1019">
        <v>690657</v>
      </c>
      <c r="BW115" s="1019"/>
      <c r="BX115" s="1019"/>
      <c r="BY115" s="1019"/>
      <c r="BZ115" s="1019"/>
      <c r="CA115" s="1019">
        <v>612558</v>
      </c>
      <c r="CB115" s="1019"/>
      <c r="CC115" s="1019"/>
      <c r="CD115" s="1019"/>
      <c r="CE115" s="1019"/>
      <c r="CF115" s="1013">
        <v>15.5</v>
      </c>
      <c r="CG115" s="1014"/>
      <c r="CH115" s="1014"/>
      <c r="CI115" s="1014"/>
      <c r="CJ115" s="1014"/>
      <c r="CK115" s="1044"/>
      <c r="CL115" s="1045"/>
      <c r="CM115" s="1048" t="s">
        <v>469</v>
      </c>
      <c r="CN115" s="1069"/>
      <c r="CO115" s="1069"/>
      <c r="CP115" s="1069"/>
      <c r="CQ115" s="1069"/>
      <c r="CR115" s="1069"/>
      <c r="CS115" s="1069"/>
      <c r="CT115" s="1069"/>
      <c r="CU115" s="1069"/>
      <c r="CV115" s="1069"/>
      <c r="CW115" s="1069"/>
      <c r="CX115" s="1069"/>
      <c r="CY115" s="1069"/>
      <c r="CZ115" s="1069"/>
      <c r="DA115" s="1069"/>
      <c r="DB115" s="1069"/>
      <c r="DC115" s="1069"/>
      <c r="DD115" s="1069"/>
      <c r="DE115" s="1069"/>
      <c r="DF115" s="1050"/>
      <c r="DG115" s="1057" t="s">
        <v>450</v>
      </c>
      <c r="DH115" s="1058"/>
      <c r="DI115" s="1058"/>
      <c r="DJ115" s="1058"/>
      <c r="DK115" s="1059"/>
      <c r="DL115" s="1060" t="s">
        <v>449</v>
      </c>
      <c r="DM115" s="1058"/>
      <c r="DN115" s="1058"/>
      <c r="DO115" s="1058"/>
      <c r="DP115" s="1059"/>
      <c r="DQ115" s="1060" t="s">
        <v>450</v>
      </c>
      <c r="DR115" s="1058"/>
      <c r="DS115" s="1058"/>
      <c r="DT115" s="1058"/>
      <c r="DU115" s="1059"/>
      <c r="DV115" s="1061" t="s">
        <v>401</v>
      </c>
      <c r="DW115" s="1062"/>
      <c r="DX115" s="1062"/>
      <c r="DY115" s="1062"/>
      <c r="DZ115" s="1063"/>
    </row>
    <row r="116" spans="1:130" s="248" customFormat="1" ht="26.25" customHeight="1" x14ac:dyDescent="0.15">
      <c r="A116" s="1055"/>
      <c r="B116" s="1056"/>
      <c r="C116" s="1064" t="s">
        <v>470</v>
      </c>
      <c r="D116" s="1064"/>
      <c r="E116" s="1064"/>
      <c r="F116" s="1064"/>
      <c r="G116" s="1064"/>
      <c r="H116" s="1064"/>
      <c r="I116" s="1064"/>
      <c r="J116" s="1064"/>
      <c r="K116" s="1064"/>
      <c r="L116" s="1064"/>
      <c r="M116" s="1064"/>
      <c r="N116" s="1064"/>
      <c r="O116" s="1064"/>
      <c r="P116" s="1064"/>
      <c r="Q116" s="1064"/>
      <c r="R116" s="1064"/>
      <c r="S116" s="1064"/>
      <c r="T116" s="1064"/>
      <c r="U116" s="1064"/>
      <c r="V116" s="1064"/>
      <c r="W116" s="1064"/>
      <c r="X116" s="1064"/>
      <c r="Y116" s="1064"/>
      <c r="Z116" s="1065"/>
      <c r="AA116" s="1057">
        <v>6</v>
      </c>
      <c r="AB116" s="1058"/>
      <c r="AC116" s="1058"/>
      <c r="AD116" s="1058"/>
      <c r="AE116" s="1059"/>
      <c r="AF116" s="1060" t="s">
        <v>401</v>
      </c>
      <c r="AG116" s="1058"/>
      <c r="AH116" s="1058"/>
      <c r="AI116" s="1058"/>
      <c r="AJ116" s="1059"/>
      <c r="AK116" s="1060" t="s">
        <v>450</v>
      </c>
      <c r="AL116" s="1058"/>
      <c r="AM116" s="1058"/>
      <c r="AN116" s="1058"/>
      <c r="AO116" s="1059"/>
      <c r="AP116" s="1061" t="s">
        <v>450</v>
      </c>
      <c r="AQ116" s="1062"/>
      <c r="AR116" s="1062"/>
      <c r="AS116" s="1062"/>
      <c r="AT116" s="1063"/>
      <c r="AU116" s="999"/>
      <c r="AV116" s="1000"/>
      <c r="AW116" s="1000"/>
      <c r="AX116" s="1000"/>
      <c r="AY116" s="1000"/>
      <c r="AZ116" s="1066" t="s">
        <v>471</v>
      </c>
      <c r="BA116" s="1067"/>
      <c r="BB116" s="1067"/>
      <c r="BC116" s="1067"/>
      <c r="BD116" s="1067"/>
      <c r="BE116" s="1067"/>
      <c r="BF116" s="1067"/>
      <c r="BG116" s="1067"/>
      <c r="BH116" s="1067"/>
      <c r="BI116" s="1067"/>
      <c r="BJ116" s="1067"/>
      <c r="BK116" s="1067"/>
      <c r="BL116" s="1067"/>
      <c r="BM116" s="1067"/>
      <c r="BN116" s="1067"/>
      <c r="BO116" s="1067"/>
      <c r="BP116" s="1068"/>
      <c r="BQ116" s="1018" t="s">
        <v>401</v>
      </c>
      <c r="BR116" s="1019"/>
      <c r="BS116" s="1019"/>
      <c r="BT116" s="1019"/>
      <c r="BU116" s="1019"/>
      <c r="BV116" s="1019" t="s">
        <v>450</v>
      </c>
      <c r="BW116" s="1019"/>
      <c r="BX116" s="1019"/>
      <c r="BY116" s="1019"/>
      <c r="BZ116" s="1019"/>
      <c r="CA116" s="1019" t="s">
        <v>448</v>
      </c>
      <c r="CB116" s="1019"/>
      <c r="CC116" s="1019"/>
      <c r="CD116" s="1019"/>
      <c r="CE116" s="1019"/>
      <c r="CF116" s="1013" t="s">
        <v>454</v>
      </c>
      <c r="CG116" s="1014"/>
      <c r="CH116" s="1014"/>
      <c r="CI116" s="1014"/>
      <c r="CJ116" s="1014"/>
      <c r="CK116" s="1044"/>
      <c r="CL116" s="1045"/>
      <c r="CM116" s="1015" t="s">
        <v>472</v>
      </c>
      <c r="CN116" s="1016"/>
      <c r="CO116" s="1016"/>
      <c r="CP116" s="1016"/>
      <c r="CQ116" s="1016"/>
      <c r="CR116" s="1016"/>
      <c r="CS116" s="1016"/>
      <c r="CT116" s="1016"/>
      <c r="CU116" s="1016"/>
      <c r="CV116" s="1016"/>
      <c r="CW116" s="1016"/>
      <c r="CX116" s="1016"/>
      <c r="CY116" s="1016"/>
      <c r="CZ116" s="1016"/>
      <c r="DA116" s="1016"/>
      <c r="DB116" s="1016"/>
      <c r="DC116" s="1016"/>
      <c r="DD116" s="1016"/>
      <c r="DE116" s="1016"/>
      <c r="DF116" s="1017"/>
      <c r="DG116" s="1057">
        <v>7254</v>
      </c>
      <c r="DH116" s="1058"/>
      <c r="DI116" s="1058"/>
      <c r="DJ116" s="1058"/>
      <c r="DK116" s="1059"/>
      <c r="DL116" s="1060">
        <v>1442</v>
      </c>
      <c r="DM116" s="1058"/>
      <c r="DN116" s="1058"/>
      <c r="DO116" s="1058"/>
      <c r="DP116" s="1059"/>
      <c r="DQ116" s="1060" t="s">
        <v>450</v>
      </c>
      <c r="DR116" s="1058"/>
      <c r="DS116" s="1058"/>
      <c r="DT116" s="1058"/>
      <c r="DU116" s="1059"/>
      <c r="DV116" s="1061" t="s">
        <v>450</v>
      </c>
      <c r="DW116" s="1062"/>
      <c r="DX116" s="1062"/>
      <c r="DY116" s="1062"/>
      <c r="DZ116" s="1063"/>
    </row>
    <row r="117" spans="1:130" s="248" customFormat="1" ht="26.25" customHeight="1" x14ac:dyDescent="0.15">
      <c r="A117" s="1003" t="s">
        <v>193</v>
      </c>
      <c r="B117" s="984"/>
      <c r="C117" s="984"/>
      <c r="D117" s="984"/>
      <c r="E117" s="984"/>
      <c r="F117" s="984"/>
      <c r="G117" s="984"/>
      <c r="H117" s="984"/>
      <c r="I117" s="984"/>
      <c r="J117" s="984"/>
      <c r="K117" s="984"/>
      <c r="L117" s="984"/>
      <c r="M117" s="984"/>
      <c r="N117" s="984"/>
      <c r="O117" s="984"/>
      <c r="P117" s="984"/>
      <c r="Q117" s="984"/>
      <c r="R117" s="984"/>
      <c r="S117" s="984"/>
      <c r="T117" s="984"/>
      <c r="U117" s="984"/>
      <c r="V117" s="984"/>
      <c r="W117" s="984"/>
      <c r="X117" s="984"/>
      <c r="Y117" s="1074" t="s">
        <v>473</v>
      </c>
      <c r="Z117" s="985"/>
      <c r="AA117" s="1075">
        <v>858421</v>
      </c>
      <c r="AB117" s="1076"/>
      <c r="AC117" s="1076"/>
      <c r="AD117" s="1076"/>
      <c r="AE117" s="1077"/>
      <c r="AF117" s="1078">
        <v>827315</v>
      </c>
      <c r="AG117" s="1076"/>
      <c r="AH117" s="1076"/>
      <c r="AI117" s="1076"/>
      <c r="AJ117" s="1077"/>
      <c r="AK117" s="1078">
        <v>851141</v>
      </c>
      <c r="AL117" s="1076"/>
      <c r="AM117" s="1076"/>
      <c r="AN117" s="1076"/>
      <c r="AO117" s="1077"/>
      <c r="AP117" s="1079"/>
      <c r="AQ117" s="1080"/>
      <c r="AR117" s="1080"/>
      <c r="AS117" s="1080"/>
      <c r="AT117" s="1081"/>
      <c r="AU117" s="999"/>
      <c r="AV117" s="1000"/>
      <c r="AW117" s="1000"/>
      <c r="AX117" s="1000"/>
      <c r="AY117" s="1000"/>
      <c r="AZ117" s="1066" t="s">
        <v>474</v>
      </c>
      <c r="BA117" s="1067"/>
      <c r="BB117" s="1067"/>
      <c r="BC117" s="1067"/>
      <c r="BD117" s="1067"/>
      <c r="BE117" s="1067"/>
      <c r="BF117" s="1067"/>
      <c r="BG117" s="1067"/>
      <c r="BH117" s="1067"/>
      <c r="BI117" s="1067"/>
      <c r="BJ117" s="1067"/>
      <c r="BK117" s="1067"/>
      <c r="BL117" s="1067"/>
      <c r="BM117" s="1067"/>
      <c r="BN117" s="1067"/>
      <c r="BO117" s="1067"/>
      <c r="BP117" s="1068"/>
      <c r="BQ117" s="1018" t="s">
        <v>401</v>
      </c>
      <c r="BR117" s="1019"/>
      <c r="BS117" s="1019"/>
      <c r="BT117" s="1019"/>
      <c r="BU117" s="1019"/>
      <c r="BV117" s="1019" t="s">
        <v>401</v>
      </c>
      <c r="BW117" s="1019"/>
      <c r="BX117" s="1019"/>
      <c r="BY117" s="1019"/>
      <c r="BZ117" s="1019"/>
      <c r="CA117" s="1019" t="s">
        <v>401</v>
      </c>
      <c r="CB117" s="1019"/>
      <c r="CC117" s="1019"/>
      <c r="CD117" s="1019"/>
      <c r="CE117" s="1019"/>
      <c r="CF117" s="1013" t="s">
        <v>448</v>
      </c>
      <c r="CG117" s="1014"/>
      <c r="CH117" s="1014"/>
      <c r="CI117" s="1014"/>
      <c r="CJ117" s="1014"/>
      <c r="CK117" s="1044"/>
      <c r="CL117" s="1045"/>
      <c r="CM117" s="1015" t="s">
        <v>475</v>
      </c>
      <c r="CN117" s="1016"/>
      <c r="CO117" s="1016"/>
      <c r="CP117" s="1016"/>
      <c r="CQ117" s="1016"/>
      <c r="CR117" s="1016"/>
      <c r="CS117" s="1016"/>
      <c r="CT117" s="1016"/>
      <c r="CU117" s="1016"/>
      <c r="CV117" s="1016"/>
      <c r="CW117" s="1016"/>
      <c r="CX117" s="1016"/>
      <c r="CY117" s="1016"/>
      <c r="CZ117" s="1016"/>
      <c r="DA117" s="1016"/>
      <c r="DB117" s="1016"/>
      <c r="DC117" s="1016"/>
      <c r="DD117" s="1016"/>
      <c r="DE117" s="1016"/>
      <c r="DF117" s="1017"/>
      <c r="DG117" s="1057" t="s">
        <v>454</v>
      </c>
      <c r="DH117" s="1058"/>
      <c r="DI117" s="1058"/>
      <c r="DJ117" s="1058"/>
      <c r="DK117" s="1059"/>
      <c r="DL117" s="1060" t="s">
        <v>449</v>
      </c>
      <c r="DM117" s="1058"/>
      <c r="DN117" s="1058"/>
      <c r="DO117" s="1058"/>
      <c r="DP117" s="1059"/>
      <c r="DQ117" s="1060" t="s">
        <v>450</v>
      </c>
      <c r="DR117" s="1058"/>
      <c r="DS117" s="1058"/>
      <c r="DT117" s="1058"/>
      <c r="DU117" s="1059"/>
      <c r="DV117" s="1061" t="s">
        <v>450</v>
      </c>
      <c r="DW117" s="1062"/>
      <c r="DX117" s="1062"/>
      <c r="DY117" s="1062"/>
      <c r="DZ117" s="1063"/>
    </row>
    <row r="118" spans="1:130" s="248" customFormat="1" ht="26.25" customHeight="1" x14ac:dyDescent="0.15">
      <c r="A118" s="1003" t="s">
        <v>442</v>
      </c>
      <c r="B118" s="984"/>
      <c r="C118" s="984"/>
      <c r="D118" s="984"/>
      <c r="E118" s="984"/>
      <c r="F118" s="984"/>
      <c r="G118" s="984"/>
      <c r="H118" s="984"/>
      <c r="I118" s="984"/>
      <c r="J118" s="984"/>
      <c r="K118" s="984"/>
      <c r="L118" s="984"/>
      <c r="M118" s="984"/>
      <c r="N118" s="984"/>
      <c r="O118" s="984"/>
      <c r="P118" s="984"/>
      <c r="Q118" s="984"/>
      <c r="R118" s="984"/>
      <c r="S118" s="984"/>
      <c r="T118" s="984"/>
      <c r="U118" s="984"/>
      <c r="V118" s="984"/>
      <c r="W118" s="984"/>
      <c r="X118" s="984"/>
      <c r="Y118" s="984"/>
      <c r="Z118" s="985"/>
      <c r="AA118" s="983" t="s">
        <v>439</v>
      </c>
      <c r="AB118" s="984"/>
      <c r="AC118" s="984"/>
      <c r="AD118" s="984"/>
      <c r="AE118" s="985"/>
      <c r="AF118" s="983" t="s">
        <v>440</v>
      </c>
      <c r="AG118" s="984"/>
      <c r="AH118" s="984"/>
      <c r="AI118" s="984"/>
      <c r="AJ118" s="985"/>
      <c r="AK118" s="983" t="s">
        <v>315</v>
      </c>
      <c r="AL118" s="984"/>
      <c r="AM118" s="984"/>
      <c r="AN118" s="984"/>
      <c r="AO118" s="985"/>
      <c r="AP118" s="1070" t="s">
        <v>441</v>
      </c>
      <c r="AQ118" s="1071"/>
      <c r="AR118" s="1071"/>
      <c r="AS118" s="1071"/>
      <c r="AT118" s="1072"/>
      <c r="AU118" s="999"/>
      <c r="AV118" s="1000"/>
      <c r="AW118" s="1000"/>
      <c r="AX118" s="1000"/>
      <c r="AY118" s="1000"/>
      <c r="AZ118" s="1073" t="s">
        <v>476</v>
      </c>
      <c r="BA118" s="1064"/>
      <c r="BB118" s="1064"/>
      <c r="BC118" s="1064"/>
      <c r="BD118" s="1064"/>
      <c r="BE118" s="1064"/>
      <c r="BF118" s="1064"/>
      <c r="BG118" s="1064"/>
      <c r="BH118" s="1064"/>
      <c r="BI118" s="1064"/>
      <c r="BJ118" s="1064"/>
      <c r="BK118" s="1064"/>
      <c r="BL118" s="1064"/>
      <c r="BM118" s="1064"/>
      <c r="BN118" s="1064"/>
      <c r="BO118" s="1064"/>
      <c r="BP118" s="1065"/>
      <c r="BQ118" s="1096" t="s">
        <v>448</v>
      </c>
      <c r="BR118" s="1097"/>
      <c r="BS118" s="1097"/>
      <c r="BT118" s="1097"/>
      <c r="BU118" s="1097"/>
      <c r="BV118" s="1097" t="s">
        <v>401</v>
      </c>
      <c r="BW118" s="1097"/>
      <c r="BX118" s="1097"/>
      <c r="BY118" s="1097"/>
      <c r="BZ118" s="1097"/>
      <c r="CA118" s="1097" t="s">
        <v>401</v>
      </c>
      <c r="CB118" s="1097"/>
      <c r="CC118" s="1097"/>
      <c r="CD118" s="1097"/>
      <c r="CE118" s="1097"/>
      <c r="CF118" s="1013" t="s">
        <v>401</v>
      </c>
      <c r="CG118" s="1014"/>
      <c r="CH118" s="1014"/>
      <c r="CI118" s="1014"/>
      <c r="CJ118" s="1014"/>
      <c r="CK118" s="1044"/>
      <c r="CL118" s="1045"/>
      <c r="CM118" s="1015" t="s">
        <v>477</v>
      </c>
      <c r="CN118" s="1016"/>
      <c r="CO118" s="1016"/>
      <c r="CP118" s="1016"/>
      <c r="CQ118" s="1016"/>
      <c r="CR118" s="1016"/>
      <c r="CS118" s="1016"/>
      <c r="CT118" s="1016"/>
      <c r="CU118" s="1016"/>
      <c r="CV118" s="1016"/>
      <c r="CW118" s="1016"/>
      <c r="CX118" s="1016"/>
      <c r="CY118" s="1016"/>
      <c r="CZ118" s="1016"/>
      <c r="DA118" s="1016"/>
      <c r="DB118" s="1016"/>
      <c r="DC118" s="1016"/>
      <c r="DD118" s="1016"/>
      <c r="DE118" s="1016"/>
      <c r="DF118" s="1017"/>
      <c r="DG118" s="1057" t="s">
        <v>401</v>
      </c>
      <c r="DH118" s="1058"/>
      <c r="DI118" s="1058"/>
      <c r="DJ118" s="1058"/>
      <c r="DK118" s="1059"/>
      <c r="DL118" s="1060" t="s">
        <v>448</v>
      </c>
      <c r="DM118" s="1058"/>
      <c r="DN118" s="1058"/>
      <c r="DO118" s="1058"/>
      <c r="DP118" s="1059"/>
      <c r="DQ118" s="1060" t="s">
        <v>448</v>
      </c>
      <c r="DR118" s="1058"/>
      <c r="DS118" s="1058"/>
      <c r="DT118" s="1058"/>
      <c r="DU118" s="1059"/>
      <c r="DV118" s="1061" t="s">
        <v>452</v>
      </c>
      <c r="DW118" s="1062"/>
      <c r="DX118" s="1062"/>
      <c r="DY118" s="1062"/>
      <c r="DZ118" s="1063"/>
    </row>
    <row r="119" spans="1:130" s="248" customFormat="1" ht="26.25" customHeight="1" x14ac:dyDescent="0.15">
      <c r="A119" s="1157" t="s">
        <v>445</v>
      </c>
      <c r="B119" s="1043"/>
      <c r="C119" s="1022" t="s">
        <v>446</v>
      </c>
      <c r="D119" s="1023"/>
      <c r="E119" s="1023"/>
      <c r="F119" s="1023"/>
      <c r="G119" s="1023"/>
      <c r="H119" s="1023"/>
      <c r="I119" s="1023"/>
      <c r="J119" s="1023"/>
      <c r="K119" s="1023"/>
      <c r="L119" s="1023"/>
      <c r="M119" s="1023"/>
      <c r="N119" s="1023"/>
      <c r="O119" s="1023"/>
      <c r="P119" s="1023"/>
      <c r="Q119" s="1023"/>
      <c r="R119" s="1023"/>
      <c r="S119" s="1023"/>
      <c r="T119" s="1023"/>
      <c r="U119" s="1023"/>
      <c r="V119" s="1023"/>
      <c r="W119" s="1023"/>
      <c r="X119" s="1023"/>
      <c r="Y119" s="1023"/>
      <c r="Z119" s="1024"/>
      <c r="AA119" s="990" t="s">
        <v>401</v>
      </c>
      <c r="AB119" s="991"/>
      <c r="AC119" s="991"/>
      <c r="AD119" s="991"/>
      <c r="AE119" s="992"/>
      <c r="AF119" s="993" t="s">
        <v>478</v>
      </c>
      <c r="AG119" s="991"/>
      <c r="AH119" s="991"/>
      <c r="AI119" s="991"/>
      <c r="AJ119" s="992"/>
      <c r="AK119" s="993" t="s">
        <v>448</v>
      </c>
      <c r="AL119" s="991"/>
      <c r="AM119" s="991"/>
      <c r="AN119" s="991"/>
      <c r="AO119" s="992"/>
      <c r="AP119" s="994" t="s">
        <v>401</v>
      </c>
      <c r="AQ119" s="995"/>
      <c r="AR119" s="995"/>
      <c r="AS119" s="995"/>
      <c r="AT119" s="996"/>
      <c r="AU119" s="1001"/>
      <c r="AV119" s="1002"/>
      <c r="AW119" s="1002"/>
      <c r="AX119" s="1002"/>
      <c r="AY119" s="1002"/>
      <c r="AZ119" s="279" t="s">
        <v>193</v>
      </c>
      <c r="BA119" s="279"/>
      <c r="BB119" s="279"/>
      <c r="BC119" s="279"/>
      <c r="BD119" s="279"/>
      <c r="BE119" s="279"/>
      <c r="BF119" s="279"/>
      <c r="BG119" s="279"/>
      <c r="BH119" s="279"/>
      <c r="BI119" s="279"/>
      <c r="BJ119" s="279"/>
      <c r="BK119" s="279"/>
      <c r="BL119" s="279"/>
      <c r="BM119" s="279"/>
      <c r="BN119" s="279"/>
      <c r="BO119" s="1074" t="s">
        <v>479</v>
      </c>
      <c r="BP119" s="1105"/>
      <c r="BQ119" s="1096">
        <v>10596568</v>
      </c>
      <c r="BR119" s="1097"/>
      <c r="BS119" s="1097"/>
      <c r="BT119" s="1097"/>
      <c r="BU119" s="1097"/>
      <c r="BV119" s="1097">
        <v>10384331</v>
      </c>
      <c r="BW119" s="1097"/>
      <c r="BX119" s="1097"/>
      <c r="BY119" s="1097"/>
      <c r="BZ119" s="1097"/>
      <c r="CA119" s="1097">
        <v>10159015</v>
      </c>
      <c r="CB119" s="1097"/>
      <c r="CC119" s="1097"/>
      <c r="CD119" s="1097"/>
      <c r="CE119" s="1097"/>
      <c r="CF119" s="1098"/>
      <c r="CG119" s="1099"/>
      <c r="CH119" s="1099"/>
      <c r="CI119" s="1099"/>
      <c r="CJ119" s="1100"/>
      <c r="CK119" s="1046"/>
      <c r="CL119" s="1047"/>
      <c r="CM119" s="1101" t="s">
        <v>480</v>
      </c>
      <c r="CN119" s="1102"/>
      <c r="CO119" s="1102"/>
      <c r="CP119" s="1102"/>
      <c r="CQ119" s="1102"/>
      <c r="CR119" s="1102"/>
      <c r="CS119" s="1102"/>
      <c r="CT119" s="1102"/>
      <c r="CU119" s="1102"/>
      <c r="CV119" s="1102"/>
      <c r="CW119" s="1102"/>
      <c r="CX119" s="1102"/>
      <c r="CY119" s="1102"/>
      <c r="CZ119" s="1102"/>
      <c r="DA119" s="1102"/>
      <c r="DB119" s="1102"/>
      <c r="DC119" s="1102"/>
      <c r="DD119" s="1102"/>
      <c r="DE119" s="1102"/>
      <c r="DF119" s="1103"/>
      <c r="DG119" s="1104" t="s">
        <v>401</v>
      </c>
      <c r="DH119" s="1083"/>
      <c r="DI119" s="1083"/>
      <c r="DJ119" s="1083"/>
      <c r="DK119" s="1084"/>
      <c r="DL119" s="1082" t="s">
        <v>401</v>
      </c>
      <c r="DM119" s="1083"/>
      <c r="DN119" s="1083"/>
      <c r="DO119" s="1083"/>
      <c r="DP119" s="1084"/>
      <c r="DQ119" s="1082" t="s">
        <v>452</v>
      </c>
      <c r="DR119" s="1083"/>
      <c r="DS119" s="1083"/>
      <c r="DT119" s="1083"/>
      <c r="DU119" s="1084"/>
      <c r="DV119" s="1085" t="s">
        <v>448</v>
      </c>
      <c r="DW119" s="1086"/>
      <c r="DX119" s="1086"/>
      <c r="DY119" s="1086"/>
      <c r="DZ119" s="1087"/>
    </row>
    <row r="120" spans="1:130" s="248" customFormat="1" ht="26.25" customHeight="1" x14ac:dyDescent="0.15">
      <c r="A120" s="1158"/>
      <c r="B120" s="1045"/>
      <c r="C120" s="1015" t="s">
        <v>455</v>
      </c>
      <c r="D120" s="1016"/>
      <c r="E120" s="1016"/>
      <c r="F120" s="1016"/>
      <c r="G120" s="1016"/>
      <c r="H120" s="1016"/>
      <c r="I120" s="1016"/>
      <c r="J120" s="1016"/>
      <c r="K120" s="1016"/>
      <c r="L120" s="1016"/>
      <c r="M120" s="1016"/>
      <c r="N120" s="1016"/>
      <c r="O120" s="1016"/>
      <c r="P120" s="1016"/>
      <c r="Q120" s="1016"/>
      <c r="R120" s="1016"/>
      <c r="S120" s="1016"/>
      <c r="T120" s="1016"/>
      <c r="U120" s="1016"/>
      <c r="V120" s="1016"/>
      <c r="W120" s="1016"/>
      <c r="X120" s="1016"/>
      <c r="Y120" s="1016"/>
      <c r="Z120" s="1017"/>
      <c r="AA120" s="1057" t="s">
        <v>401</v>
      </c>
      <c r="AB120" s="1058"/>
      <c r="AC120" s="1058"/>
      <c r="AD120" s="1058"/>
      <c r="AE120" s="1059"/>
      <c r="AF120" s="1060" t="s">
        <v>401</v>
      </c>
      <c r="AG120" s="1058"/>
      <c r="AH120" s="1058"/>
      <c r="AI120" s="1058"/>
      <c r="AJ120" s="1059"/>
      <c r="AK120" s="1060" t="s">
        <v>448</v>
      </c>
      <c r="AL120" s="1058"/>
      <c r="AM120" s="1058"/>
      <c r="AN120" s="1058"/>
      <c r="AO120" s="1059"/>
      <c r="AP120" s="1061" t="s">
        <v>452</v>
      </c>
      <c r="AQ120" s="1062"/>
      <c r="AR120" s="1062"/>
      <c r="AS120" s="1062"/>
      <c r="AT120" s="1063"/>
      <c r="AU120" s="1088" t="s">
        <v>481</v>
      </c>
      <c r="AV120" s="1089"/>
      <c r="AW120" s="1089"/>
      <c r="AX120" s="1089"/>
      <c r="AY120" s="1090"/>
      <c r="AZ120" s="1039" t="s">
        <v>482</v>
      </c>
      <c r="BA120" s="988"/>
      <c r="BB120" s="988"/>
      <c r="BC120" s="988"/>
      <c r="BD120" s="988"/>
      <c r="BE120" s="988"/>
      <c r="BF120" s="988"/>
      <c r="BG120" s="988"/>
      <c r="BH120" s="988"/>
      <c r="BI120" s="988"/>
      <c r="BJ120" s="988"/>
      <c r="BK120" s="988"/>
      <c r="BL120" s="988"/>
      <c r="BM120" s="988"/>
      <c r="BN120" s="988"/>
      <c r="BO120" s="988"/>
      <c r="BP120" s="989"/>
      <c r="BQ120" s="1025">
        <v>3022778</v>
      </c>
      <c r="BR120" s="1026"/>
      <c r="BS120" s="1026"/>
      <c r="BT120" s="1026"/>
      <c r="BU120" s="1026"/>
      <c r="BV120" s="1026">
        <v>3110494</v>
      </c>
      <c r="BW120" s="1026"/>
      <c r="BX120" s="1026"/>
      <c r="BY120" s="1026"/>
      <c r="BZ120" s="1026"/>
      <c r="CA120" s="1026">
        <v>3111395</v>
      </c>
      <c r="CB120" s="1026"/>
      <c r="CC120" s="1026"/>
      <c r="CD120" s="1026"/>
      <c r="CE120" s="1026"/>
      <c r="CF120" s="1040">
        <v>78.7</v>
      </c>
      <c r="CG120" s="1041"/>
      <c r="CH120" s="1041"/>
      <c r="CI120" s="1041"/>
      <c r="CJ120" s="1041"/>
      <c r="CK120" s="1106" t="s">
        <v>483</v>
      </c>
      <c r="CL120" s="1107"/>
      <c r="CM120" s="1107"/>
      <c r="CN120" s="1107"/>
      <c r="CO120" s="1108"/>
      <c r="CP120" s="1114" t="s">
        <v>484</v>
      </c>
      <c r="CQ120" s="1115"/>
      <c r="CR120" s="1115"/>
      <c r="CS120" s="1115"/>
      <c r="CT120" s="1115"/>
      <c r="CU120" s="1115"/>
      <c r="CV120" s="1115"/>
      <c r="CW120" s="1115"/>
      <c r="CX120" s="1115"/>
      <c r="CY120" s="1115"/>
      <c r="CZ120" s="1115"/>
      <c r="DA120" s="1115"/>
      <c r="DB120" s="1115"/>
      <c r="DC120" s="1115"/>
      <c r="DD120" s="1115"/>
      <c r="DE120" s="1115"/>
      <c r="DF120" s="1116"/>
      <c r="DG120" s="1025">
        <v>2898392</v>
      </c>
      <c r="DH120" s="1026"/>
      <c r="DI120" s="1026"/>
      <c r="DJ120" s="1026"/>
      <c r="DK120" s="1026"/>
      <c r="DL120" s="1026">
        <v>2640375</v>
      </c>
      <c r="DM120" s="1026"/>
      <c r="DN120" s="1026"/>
      <c r="DO120" s="1026"/>
      <c r="DP120" s="1026"/>
      <c r="DQ120" s="1026">
        <v>2506815</v>
      </c>
      <c r="DR120" s="1026"/>
      <c r="DS120" s="1026"/>
      <c r="DT120" s="1026"/>
      <c r="DU120" s="1026"/>
      <c r="DV120" s="1027">
        <v>63.4</v>
      </c>
      <c r="DW120" s="1027"/>
      <c r="DX120" s="1027"/>
      <c r="DY120" s="1027"/>
      <c r="DZ120" s="1028"/>
    </row>
    <row r="121" spans="1:130" s="248" customFormat="1" ht="26.25" customHeight="1" x14ac:dyDescent="0.15">
      <c r="A121" s="1158"/>
      <c r="B121" s="1045"/>
      <c r="C121" s="1066" t="s">
        <v>485</v>
      </c>
      <c r="D121" s="1067"/>
      <c r="E121" s="1067"/>
      <c r="F121" s="1067"/>
      <c r="G121" s="1067"/>
      <c r="H121" s="1067"/>
      <c r="I121" s="1067"/>
      <c r="J121" s="1067"/>
      <c r="K121" s="1067"/>
      <c r="L121" s="1067"/>
      <c r="M121" s="1067"/>
      <c r="N121" s="1067"/>
      <c r="O121" s="1067"/>
      <c r="P121" s="1067"/>
      <c r="Q121" s="1067"/>
      <c r="R121" s="1067"/>
      <c r="S121" s="1067"/>
      <c r="T121" s="1067"/>
      <c r="U121" s="1067"/>
      <c r="V121" s="1067"/>
      <c r="W121" s="1067"/>
      <c r="X121" s="1067"/>
      <c r="Y121" s="1067"/>
      <c r="Z121" s="1068"/>
      <c r="AA121" s="1057" t="s">
        <v>401</v>
      </c>
      <c r="AB121" s="1058"/>
      <c r="AC121" s="1058"/>
      <c r="AD121" s="1058"/>
      <c r="AE121" s="1059"/>
      <c r="AF121" s="1060" t="s">
        <v>449</v>
      </c>
      <c r="AG121" s="1058"/>
      <c r="AH121" s="1058"/>
      <c r="AI121" s="1058"/>
      <c r="AJ121" s="1059"/>
      <c r="AK121" s="1060" t="s">
        <v>449</v>
      </c>
      <c r="AL121" s="1058"/>
      <c r="AM121" s="1058"/>
      <c r="AN121" s="1058"/>
      <c r="AO121" s="1059"/>
      <c r="AP121" s="1061" t="s">
        <v>401</v>
      </c>
      <c r="AQ121" s="1062"/>
      <c r="AR121" s="1062"/>
      <c r="AS121" s="1062"/>
      <c r="AT121" s="1063"/>
      <c r="AU121" s="1091"/>
      <c r="AV121" s="1092"/>
      <c r="AW121" s="1092"/>
      <c r="AX121" s="1092"/>
      <c r="AY121" s="1093"/>
      <c r="AZ121" s="1048" t="s">
        <v>486</v>
      </c>
      <c r="BA121" s="1049"/>
      <c r="BB121" s="1049"/>
      <c r="BC121" s="1049"/>
      <c r="BD121" s="1049"/>
      <c r="BE121" s="1049"/>
      <c r="BF121" s="1049"/>
      <c r="BG121" s="1049"/>
      <c r="BH121" s="1049"/>
      <c r="BI121" s="1049"/>
      <c r="BJ121" s="1049"/>
      <c r="BK121" s="1049"/>
      <c r="BL121" s="1049"/>
      <c r="BM121" s="1049"/>
      <c r="BN121" s="1049"/>
      <c r="BO121" s="1049"/>
      <c r="BP121" s="1050"/>
      <c r="BQ121" s="1018">
        <v>21250</v>
      </c>
      <c r="BR121" s="1019"/>
      <c r="BS121" s="1019"/>
      <c r="BT121" s="1019"/>
      <c r="BU121" s="1019"/>
      <c r="BV121" s="1019">
        <v>21250</v>
      </c>
      <c r="BW121" s="1019"/>
      <c r="BX121" s="1019"/>
      <c r="BY121" s="1019"/>
      <c r="BZ121" s="1019"/>
      <c r="CA121" s="1019">
        <v>18214</v>
      </c>
      <c r="CB121" s="1019"/>
      <c r="CC121" s="1019"/>
      <c r="CD121" s="1019"/>
      <c r="CE121" s="1019"/>
      <c r="CF121" s="1013">
        <v>0.5</v>
      </c>
      <c r="CG121" s="1014"/>
      <c r="CH121" s="1014"/>
      <c r="CI121" s="1014"/>
      <c r="CJ121" s="1014"/>
      <c r="CK121" s="1109"/>
      <c r="CL121" s="1110"/>
      <c r="CM121" s="1110"/>
      <c r="CN121" s="1110"/>
      <c r="CO121" s="1111"/>
      <c r="CP121" s="1119" t="s">
        <v>487</v>
      </c>
      <c r="CQ121" s="1120"/>
      <c r="CR121" s="1120"/>
      <c r="CS121" s="1120"/>
      <c r="CT121" s="1120"/>
      <c r="CU121" s="1120"/>
      <c r="CV121" s="1120"/>
      <c r="CW121" s="1120"/>
      <c r="CX121" s="1120"/>
      <c r="CY121" s="1120"/>
      <c r="CZ121" s="1120"/>
      <c r="DA121" s="1120"/>
      <c r="DB121" s="1120"/>
      <c r="DC121" s="1120"/>
      <c r="DD121" s="1120"/>
      <c r="DE121" s="1120"/>
      <c r="DF121" s="1121"/>
      <c r="DG121" s="1018" t="s">
        <v>401</v>
      </c>
      <c r="DH121" s="1019"/>
      <c r="DI121" s="1019"/>
      <c r="DJ121" s="1019"/>
      <c r="DK121" s="1019"/>
      <c r="DL121" s="1019" t="s">
        <v>401</v>
      </c>
      <c r="DM121" s="1019"/>
      <c r="DN121" s="1019"/>
      <c r="DO121" s="1019"/>
      <c r="DP121" s="1019"/>
      <c r="DQ121" s="1019" t="s">
        <v>401</v>
      </c>
      <c r="DR121" s="1019"/>
      <c r="DS121" s="1019"/>
      <c r="DT121" s="1019"/>
      <c r="DU121" s="1019"/>
      <c r="DV121" s="1020" t="s">
        <v>401</v>
      </c>
      <c r="DW121" s="1020"/>
      <c r="DX121" s="1020"/>
      <c r="DY121" s="1020"/>
      <c r="DZ121" s="1021"/>
    </row>
    <row r="122" spans="1:130" s="248" customFormat="1" ht="26.25" customHeight="1" x14ac:dyDescent="0.15">
      <c r="A122" s="1158"/>
      <c r="B122" s="1045"/>
      <c r="C122" s="1015" t="s">
        <v>466</v>
      </c>
      <c r="D122" s="1016"/>
      <c r="E122" s="1016"/>
      <c r="F122" s="1016"/>
      <c r="G122" s="1016"/>
      <c r="H122" s="1016"/>
      <c r="I122" s="1016"/>
      <c r="J122" s="1016"/>
      <c r="K122" s="1016"/>
      <c r="L122" s="1016"/>
      <c r="M122" s="1016"/>
      <c r="N122" s="1016"/>
      <c r="O122" s="1016"/>
      <c r="P122" s="1016"/>
      <c r="Q122" s="1016"/>
      <c r="R122" s="1016"/>
      <c r="S122" s="1016"/>
      <c r="T122" s="1016"/>
      <c r="U122" s="1016"/>
      <c r="V122" s="1016"/>
      <c r="W122" s="1016"/>
      <c r="X122" s="1016"/>
      <c r="Y122" s="1016"/>
      <c r="Z122" s="1017"/>
      <c r="AA122" s="1057" t="s">
        <v>449</v>
      </c>
      <c r="AB122" s="1058"/>
      <c r="AC122" s="1058"/>
      <c r="AD122" s="1058"/>
      <c r="AE122" s="1059"/>
      <c r="AF122" s="1060" t="s">
        <v>448</v>
      </c>
      <c r="AG122" s="1058"/>
      <c r="AH122" s="1058"/>
      <c r="AI122" s="1058"/>
      <c r="AJ122" s="1059"/>
      <c r="AK122" s="1060" t="s">
        <v>448</v>
      </c>
      <c r="AL122" s="1058"/>
      <c r="AM122" s="1058"/>
      <c r="AN122" s="1058"/>
      <c r="AO122" s="1059"/>
      <c r="AP122" s="1061" t="s">
        <v>449</v>
      </c>
      <c r="AQ122" s="1062"/>
      <c r="AR122" s="1062"/>
      <c r="AS122" s="1062"/>
      <c r="AT122" s="1063"/>
      <c r="AU122" s="1091"/>
      <c r="AV122" s="1092"/>
      <c r="AW122" s="1092"/>
      <c r="AX122" s="1092"/>
      <c r="AY122" s="1093"/>
      <c r="AZ122" s="1073" t="s">
        <v>488</v>
      </c>
      <c r="BA122" s="1064"/>
      <c r="BB122" s="1064"/>
      <c r="BC122" s="1064"/>
      <c r="BD122" s="1064"/>
      <c r="BE122" s="1064"/>
      <c r="BF122" s="1064"/>
      <c r="BG122" s="1064"/>
      <c r="BH122" s="1064"/>
      <c r="BI122" s="1064"/>
      <c r="BJ122" s="1064"/>
      <c r="BK122" s="1064"/>
      <c r="BL122" s="1064"/>
      <c r="BM122" s="1064"/>
      <c r="BN122" s="1064"/>
      <c r="BO122" s="1064"/>
      <c r="BP122" s="1065"/>
      <c r="BQ122" s="1096">
        <v>7055834</v>
      </c>
      <c r="BR122" s="1097"/>
      <c r="BS122" s="1097"/>
      <c r="BT122" s="1097"/>
      <c r="BU122" s="1097"/>
      <c r="BV122" s="1097">
        <v>6794584</v>
      </c>
      <c r="BW122" s="1097"/>
      <c r="BX122" s="1097"/>
      <c r="BY122" s="1097"/>
      <c r="BZ122" s="1097"/>
      <c r="CA122" s="1097">
        <v>6693232</v>
      </c>
      <c r="CB122" s="1097"/>
      <c r="CC122" s="1097"/>
      <c r="CD122" s="1097"/>
      <c r="CE122" s="1097"/>
      <c r="CF122" s="1117">
        <v>169.2</v>
      </c>
      <c r="CG122" s="1118"/>
      <c r="CH122" s="1118"/>
      <c r="CI122" s="1118"/>
      <c r="CJ122" s="1118"/>
      <c r="CK122" s="1109"/>
      <c r="CL122" s="1110"/>
      <c r="CM122" s="1110"/>
      <c r="CN122" s="1110"/>
      <c r="CO122" s="1111"/>
      <c r="CP122" s="1119" t="s">
        <v>489</v>
      </c>
      <c r="CQ122" s="1120"/>
      <c r="CR122" s="1120"/>
      <c r="CS122" s="1120"/>
      <c r="CT122" s="1120"/>
      <c r="CU122" s="1120"/>
      <c r="CV122" s="1120"/>
      <c r="CW122" s="1120"/>
      <c r="CX122" s="1120"/>
      <c r="CY122" s="1120"/>
      <c r="CZ122" s="1120"/>
      <c r="DA122" s="1120"/>
      <c r="DB122" s="1120"/>
      <c r="DC122" s="1120"/>
      <c r="DD122" s="1120"/>
      <c r="DE122" s="1120"/>
      <c r="DF122" s="1121"/>
      <c r="DG122" s="1018" t="s">
        <v>478</v>
      </c>
      <c r="DH122" s="1019"/>
      <c r="DI122" s="1019"/>
      <c r="DJ122" s="1019"/>
      <c r="DK122" s="1019"/>
      <c r="DL122" s="1019" t="s">
        <v>448</v>
      </c>
      <c r="DM122" s="1019"/>
      <c r="DN122" s="1019"/>
      <c r="DO122" s="1019"/>
      <c r="DP122" s="1019"/>
      <c r="DQ122" s="1019" t="s">
        <v>401</v>
      </c>
      <c r="DR122" s="1019"/>
      <c r="DS122" s="1019"/>
      <c r="DT122" s="1019"/>
      <c r="DU122" s="1019"/>
      <c r="DV122" s="1020" t="s">
        <v>401</v>
      </c>
      <c r="DW122" s="1020"/>
      <c r="DX122" s="1020"/>
      <c r="DY122" s="1020"/>
      <c r="DZ122" s="1021"/>
    </row>
    <row r="123" spans="1:130" s="248" customFormat="1" ht="26.25" customHeight="1" x14ac:dyDescent="0.15">
      <c r="A123" s="1158"/>
      <c r="B123" s="1045"/>
      <c r="C123" s="1015" t="s">
        <v>472</v>
      </c>
      <c r="D123" s="1016"/>
      <c r="E123" s="1016"/>
      <c r="F123" s="1016"/>
      <c r="G123" s="1016"/>
      <c r="H123" s="1016"/>
      <c r="I123" s="1016"/>
      <c r="J123" s="1016"/>
      <c r="K123" s="1016"/>
      <c r="L123" s="1016"/>
      <c r="M123" s="1016"/>
      <c r="N123" s="1016"/>
      <c r="O123" s="1016"/>
      <c r="P123" s="1016"/>
      <c r="Q123" s="1016"/>
      <c r="R123" s="1016"/>
      <c r="S123" s="1016"/>
      <c r="T123" s="1016"/>
      <c r="U123" s="1016"/>
      <c r="V123" s="1016"/>
      <c r="W123" s="1016"/>
      <c r="X123" s="1016"/>
      <c r="Y123" s="1016"/>
      <c r="Z123" s="1017"/>
      <c r="AA123" s="1057">
        <v>4237</v>
      </c>
      <c r="AB123" s="1058"/>
      <c r="AC123" s="1058"/>
      <c r="AD123" s="1058"/>
      <c r="AE123" s="1059"/>
      <c r="AF123" s="1060">
        <v>1442</v>
      </c>
      <c r="AG123" s="1058"/>
      <c r="AH123" s="1058"/>
      <c r="AI123" s="1058"/>
      <c r="AJ123" s="1059"/>
      <c r="AK123" s="1060" t="s">
        <v>401</v>
      </c>
      <c r="AL123" s="1058"/>
      <c r="AM123" s="1058"/>
      <c r="AN123" s="1058"/>
      <c r="AO123" s="1059"/>
      <c r="AP123" s="1061" t="s">
        <v>452</v>
      </c>
      <c r="AQ123" s="1062"/>
      <c r="AR123" s="1062"/>
      <c r="AS123" s="1062"/>
      <c r="AT123" s="1063"/>
      <c r="AU123" s="1094"/>
      <c r="AV123" s="1095"/>
      <c r="AW123" s="1095"/>
      <c r="AX123" s="1095"/>
      <c r="AY123" s="1095"/>
      <c r="AZ123" s="279" t="s">
        <v>193</v>
      </c>
      <c r="BA123" s="279"/>
      <c r="BB123" s="279"/>
      <c r="BC123" s="279"/>
      <c r="BD123" s="279"/>
      <c r="BE123" s="279"/>
      <c r="BF123" s="279"/>
      <c r="BG123" s="279"/>
      <c r="BH123" s="279"/>
      <c r="BI123" s="279"/>
      <c r="BJ123" s="279"/>
      <c r="BK123" s="279"/>
      <c r="BL123" s="279"/>
      <c r="BM123" s="279"/>
      <c r="BN123" s="279"/>
      <c r="BO123" s="1074" t="s">
        <v>490</v>
      </c>
      <c r="BP123" s="1105"/>
      <c r="BQ123" s="1164">
        <v>10099862</v>
      </c>
      <c r="BR123" s="1165"/>
      <c r="BS123" s="1165"/>
      <c r="BT123" s="1165"/>
      <c r="BU123" s="1165"/>
      <c r="BV123" s="1165">
        <v>9926328</v>
      </c>
      <c r="BW123" s="1165"/>
      <c r="BX123" s="1165"/>
      <c r="BY123" s="1165"/>
      <c r="BZ123" s="1165"/>
      <c r="CA123" s="1165">
        <v>9822841</v>
      </c>
      <c r="CB123" s="1165"/>
      <c r="CC123" s="1165"/>
      <c r="CD123" s="1165"/>
      <c r="CE123" s="1165"/>
      <c r="CF123" s="1098"/>
      <c r="CG123" s="1099"/>
      <c r="CH123" s="1099"/>
      <c r="CI123" s="1099"/>
      <c r="CJ123" s="1100"/>
      <c r="CK123" s="1109"/>
      <c r="CL123" s="1110"/>
      <c r="CM123" s="1110"/>
      <c r="CN123" s="1110"/>
      <c r="CO123" s="1111"/>
      <c r="CP123" s="1119" t="s">
        <v>491</v>
      </c>
      <c r="CQ123" s="1120"/>
      <c r="CR123" s="1120"/>
      <c r="CS123" s="1120"/>
      <c r="CT123" s="1120"/>
      <c r="CU123" s="1120"/>
      <c r="CV123" s="1120"/>
      <c r="CW123" s="1120"/>
      <c r="CX123" s="1120"/>
      <c r="CY123" s="1120"/>
      <c r="CZ123" s="1120"/>
      <c r="DA123" s="1120"/>
      <c r="DB123" s="1120"/>
      <c r="DC123" s="1120"/>
      <c r="DD123" s="1120"/>
      <c r="DE123" s="1120"/>
      <c r="DF123" s="1121"/>
      <c r="DG123" s="1057" t="s">
        <v>452</v>
      </c>
      <c r="DH123" s="1058"/>
      <c r="DI123" s="1058"/>
      <c r="DJ123" s="1058"/>
      <c r="DK123" s="1059"/>
      <c r="DL123" s="1060" t="s">
        <v>478</v>
      </c>
      <c r="DM123" s="1058"/>
      <c r="DN123" s="1058"/>
      <c r="DO123" s="1058"/>
      <c r="DP123" s="1059"/>
      <c r="DQ123" s="1060" t="s">
        <v>452</v>
      </c>
      <c r="DR123" s="1058"/>
      <c r="DS123" s="1058"/>
      <c r="DT123" s="1058"/>
      <c r="DU123" s="1059"/>
      <c r="DV123" s="1061" t="s">
        <v>452</v>
      </c>
      <c r="DW123" s="1062"/>
      <c r="DX123" s="1062"/>
      <c r="DY123" s="1062"/>
      <c r="DZ123" s="1063"/>
    </row>
    <row r="124" spans="1:130" s="248" customFormat="1" ht="26.25" customHeight="1" thickBot="1" x14ac:dyDescent="0.2">
      <c r="A124" s="1158"/>
      <c r="B124" s="1045"/>
      <c r="C124" s="1015" t="s">
        <v>475</v>
      </c>
      <c r="D124" s="1016"/>
      <c r="E124" s="1016"/>
      <c r="F124" s="1016"/>
      <c r="G124" s="1016"/>
      <c r="H124" s="1016"/>
      <c r="I124" s="1016"/>
      <c r="J124" s="1016"/>
      <c r="K124" s="1016"/>
      <c r="L124" s="1016"/>
      <c r="M124" s="1016"/>
      <c r="N124" s="1016"/>
      <c r="O124" s="1016"/>
      <c r="P124" s="1016"/>
      <c r="Q124" s="1016"/>
      <c r="R124" s="1016"/>
      <c r="S124" s="1016"/>
      <c r="T124" s="1016"/>
      <c r="U124" s="1016"/>
      <c r="V124" s="1016"/>
      <c r="W124" s="1016"/>
      <c r="X124" s="1016"/>
      <c r="Y124" s="1016"/>
      <c r="Z124" s="1017"/>
      <c r="AA124" s="1057" t="s">
        <v>452</v>
      </c>
      <c r="AB124" s="1058"/>
      <c r="AC124" s="1058"/>
      <c r="AD124" s="1058"/>
      <c r="AE124" s="1059"/>
      <c r="AF124" s="1060" t="s">
        <v>452</v>
      </c>
      <c r="AG124" s="1058"/>
      <c r="AH124" s="1058"/>
      <c r="AI124" s="1058"/>
      <c r="AJ124" s="1059"/>
      <c r="AK124" s="1060" t="s">
        <v>478</v>
      </c>
      <c r="AL124" s="1058"/>
      <c r="AM124" s="1058"/>
      <c r="AN124" s="1058"/>
      <c r="AO124" s="1059"/>
      <c r="AP124" s="1061" t="s">
        <v>478</v>
      </c>
      <c r="AQ124" s="1062"/>
      <c r="AR124" s="1062"/>
      <c r="AS124" s="1062"/>
      <c r="AT124" s="1063"/>
      <c r="AU124" s="1160" t="s">
        <v>492</v>
      </c>
      <c r="AV124" s="1161"/>
      <c r="AW124" s="1161"/>
      <c r="AX124" s="1161"/>
      <c r="AY124" s="1161"/>
      <c r="AZ124" s="1161"/>
      <c r="BA124" s="1161"/>
      <c r="BB124" s="1161"/>
      <c r="BC124" s="1161"/>
      <c r="BD124" s="1161"/>
      <c r="BE124" s="1161"/>
      <c r="BF124" s="1161"/>
      <c r="BG124" s="1161"/>
      <c r="BH124" s="1161"/>
      <c r="BI124" s="1161"/>
      <c r="BJ124" s="1161"/>
      <c r="BK124" s="1161"/>
      <c r="BL124" s="1161"/>
      <c r="BM124" s="1161"/>
      <c r="BN124" s="1161"/>
      <c r="BO124" s="1161"/>
      <c r="BP124" s="1162"/>
      <c r="BQ124" s="1163">
        <v>13.7</v>
      </c>
      <c r="BR124" s="1127"/>
      <c r="BS124" s="1127"/>
      <c r="BT124" s="1127"/>
      <c r="BU124" s="1127"/>
      <c r="BV124" s="1127">
        <v>12.6</v>
      </c>
      <c r="BW124" s="1127"/>
      <c r="BX124" s="1127"/>
      <c r="BY124" s="1127"/>
      <c r="BZ124" s="1127"/>
      <c r="CA124" s="1127">
        <v>8.4</v>
      </c>
      <c r="CB124" s="1127"/>
      <c r="CC124" s="1127"/>
      <c r="CD124" s="1127"/>
      <c r="CE124" s="1127"/>
      <c r="CF124" s="1128"/>
      <c r="CG124" s="1129"/>
      <c r="CH124" s="1129"/>
      <c r="CI124" s="1129"/>
      <c r="CJ124" s="1130"/>
      <c r="CK124" s="1112"/>
      <c r="CL124" s="1112"/>
      <c r="CM124" s="1112"/>
      <c r="CN124" s="1112"/>
      <c r="CO124" s="1113"/>
      <c r="CP124" s="1119" t="s">
        <v>493</v>
      </c>
      <c r="CQ124" s="1120"/>
      <c r="CR124" s="1120"/>
      <c r="CS124" s="1120"/>
      <c r="CT124" s="1120"/>
      <c r="CU124" s="1120"/>
      <c r="CV124" s="1120"/>
      <c r="CW124" s="1120"/>
      <c r="CX124" s="1120"/>
      <c r="CY124" s="1120"/>
      <c r="CZ124" s="1120"/>
      <c r="DA124" s="1120"/>
      <c r="DB124" s="1120"/>
      <c r="DC124" s="1120"/>
      <c r="DD124" s="1120"/>
      <c r="DE124" s="1120"/>
      <c r="DF124" s="1121"/>
      <c r="DG124" s="1104" t="s">
        <v>494</v>
      </c>
      <c r="DH124" s="1083"/>
      <c r="DI124" s="1083"/>
      <c r="DJ124" s="1083"/>
      <c r="DK124" s="1084"/>
      <c r="DL124" s="1082" t="s">
        <v>494</v>
      </c>
      <c r="DM124" s="1083"/>
      <c r="DN124" s="1083"/>
      <c r="DO124" s="1083"/>
      <c r="DP124" s="1084"/>
      <c r="DQ124" s="1082" t="s">
        <v>494</v>
      </c>
      <c r="DR124" s="1083"/>
      <c r="DS124" s="1083"/>
      <c r="DT124" s="1083"/>
      <c r="DU124" s="1084"/>
      <c r="DV124" s="1085" t="s">
        <v>494</v>
      </c>
      <c r="DW124" s="1086"/>
      <c r="DX124" s="1086"/>
      <c r="DY124" s="1086"/>
      <c r="DZ124" s="1087"/>
    </row>
    <row r="125" spans="1:130" s="248" customFormat="1" ht="26.25" customHeight="1" x14ac:dyDescent="0.15">
      <c r="A125" s="1158"/>
      <c r="B125" s="1045"/>
      <c r="C125" s="1015" t="s">
        <v>477</v>
      </c>
      <c r="D125" s="1016"/>
      <c r="E125" s="1016"/>
      <c r="F125" s="1016"/>
      <c r="G125" s="1016"/>
      <c r="H125" s="1016"/>
      <c r="I125" s="1016"/>
      <c r="J125" s="1016"/>
      <c r="K125" s="1016"/>
      <c r="L125" s="1016"/>
      <c r="M125" s="1016"/>
      <c r="N125" s="1016"/>
      <c r="O125" s="1016"/>
      <c r="P125" s="1016"/>
      <c r="Q125" s="1016"/>
      <c r="R125" s="1016"/>
      <c r="S125" s="1016"/>
      <c r="T125" s="1016"/>
      <c r="U125" s="1016"/>
      <c r="V125" s="1016"/>
      <c r="W125" s="1016"/>
      <c r="X125" s="1016"/>
      <c r="Y125" s="1016"/>
      <c r="Z125" s="1017"/>
      <c r="AA125" s="1057" t="s">
        <v>494</v>
      </c>
      <c r="AB125" s="1058"/>
      <c r="AC125" s="1058"/>
      <c r="AD125" s="1058"/>
      <c r="AE125" s="1059"/>
      <c r="AF125" s="1060" t="s">
        <v>494</v>
      </c>
      <c r="AG125" s="1058"/>
      <c r="AH125" s="1058"/>
      <c r="AI125" s="1058"/>
      <c r="AJ125" s="1059"/>
      <c r="AK125" s="1060" t="s">
        <v>494</v>
      </c>
      <c r="AL125" s="1058"/>
      <c r="AM125" s="1058"/>
      <c r="AN125" s="1058"/>
      <c r="AO125" s="1059"/>
      <c r="AP125" s="1061" t="s">
        <v>494</v>
      </c>
      <c r="AQ125" s="1062"/>
      <c r="AR125" s="1062"/>
      <c r="AS125" s="1062"/>
      <c r="AT125" s="106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2" t="s">
        <v>495</v>
      </c>
      <c r="CL125" s="1107"/>
      <c r="CM125" s="1107"/>
      <c r="CN125" s="1107"/>
      <c r="CO125" s="1108"/>
      <c r="CP125" s="1039" t="s">
        <v>496</v>
      </c>
      <c r="CQ125" s="988"/>
      <c r="CR125" s="988"/>
      <c r="CS125" s="988"/>
      <c r="CT125" s="988"/>
      <c r="CU125" s="988"/>
      <c r="CV125" s="988"/>
      <c r="CW125" s="988"/>
      <c r="CX125" s="988"/>
      <c r="CY125" s="988"/>
      <c r="CZ125" s="988"/>
      <c r="DA125" s="988"/>
      <c r="DB125" s="988"/>
      <c r="DC125" s="988"/>
      <c r="DD125" s="988"/>
      <c r="DE125" s="988"/>
      <c r="DF125" s="989"/>
      <c r="DG125" s="1025" t="s">
        <v>494</v>
      </c>
      <c r="DH125" s="1026"/>
      <c r="DI125" s="1026"/>
      <c r="DJ125" s="1026"/>
      <c r="DK125" s="1026"/>
      <c r="DL125" s="1026" t="s">
        <v>494</v>
      </c>
      <c r="DM125" s="1026"/>
      <c r="DN125" s="1026"/>
      <c r="DO125" s="1026"/>
      <c r="DP125" s="1026"/>
      <c r="DQ125" s="1026" t="s">
        <v>494</v>
      </c>
      <c r="DR125" s="1026"/>
      <c r="DS125" s="1026"/>
      <c r="DT125" s="1026"/>
      <c r="DU125" s="1026"/>
      <c r="DV125" s="1027" t="s">
        <v>494</v>
      </c>
      <c r="DW125" s="1027"/>
      <c r="DX125" s="1027"/>
      <c r="DY125" s="1027"/>
      <c r="DZ125" s="1028"/>
    </row>
    <row r="126" spans="1:130" s="248" customFormat="1" ht="26.25" customHeight="1" thickBot="1" x14ac:dyDescent="0.2">
      <c r="A126" s="1158"/>
      <c r="B126" s="1045"/>
      <c r="C126" s="1015" t="s">
        <v>480</v>
      </c>
      <c r="D126" s="1016"/>
      <c r="E126" s="1016"/>
      <c r="F126" s="1016"/>
      <c r="G126" s="1016"/>
      <c r="H126" s="1016"/>
      <c r="I126" s="1016"/>
      <c r="J126" s="1016"/>
      <c r="K126" s="1016"/>
      <c r="L126" s="1016"/>
      <c r="M126" s="1016"/>
      <c r="N126" s="1016"/>
      <c r="O126" s="1016"/>
      <c r="P126" s="1016"/>
      <c r="Q126" s="1016"/>
      <c r="R126" s="1016"/>
      <c r="S126" s="1016"/>
      <c r="T126" s="1016"/>
      <c r="U126" s="1016"/>
      <c r="V126" s="1016"/>
      <c r="W126" s="1016"/>
      <c r="X126" s="1016"/>
      <c r="Y126" s="1016"/>
      <c r="Z126" s="1017"/>
      <c r="AA126" s="1057" t="s">
        <v>494</v>
      </c>
      <c r="AB126" s="1058"/>
      <c r="AC126" s="1058"/>
      <c r="AD126" s="1058"/>
      <c r="AE126" s="1059"/>
      <c r="AF126" s="1060" t="s">
        <v>494</v>
      </c>
      <c r="AG126" s="1058"/>
      <c r="AH126" s="1058"/>
      <c r="AI126" s="1058"/>
      <c r="AJ126" s="1059"/>
      <c r="AK126" s="1060" t="s">
        <v>494</v>
      </c>
      <c r="AL126" s="1058"/>
      <c r="AM126" s="1058"/>
      <c r="AN126" s="1058"/>
      <c r="AO126" s="1059"/>
      <c r="AP126" s="1061" t="s">
        <v>494</v>
      </c>
      <c r="AQ126" s="1062"/>
      <c r="AR126" s="1062"/>
      <c r="AS126" s="1062"/>
      <c r="AT126" s="106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3"/>
      <c r="CL126" s="1110"/>
      <c r="CM126" s="1110"/>
      <c r="CN126" s="1110"/>
      <c r="CO126" s="1111"/>
      <c r="CP126" s="1048" t="s">
        <v>497</v>
      </c>
      <c r="CQ126" s="1049"/>
      <c r="CR126" s="1049"/>
      <c r="CS126" s="1049"/>
      <c r="CT126" s="1049"/>
      <c r="CU126" s="1049"/>
      <c r="CV126" s="1049"/>
      <c r="CW126" s="1049"/>
      <c r="CX126" s="1049"/>
      <c r="CY126" s="1049"/>
      <c r="CZ126" s="1049"/>
      <c r="DA126" s="1049"/>
      <c r="DB126" s="1049"/>
      <c r="DC126" s="1049"/>
      <c r="DD126" s="1049"/>
      <c r="DE126" s="1049"/>
      <c r="DF126" s="1050"/>
      <c r="DG126" s="1018">
        <v>699776</v>
      </c>
      <c r="DH126" s="1019"/>
      <c r="DI126" s="1019"/>
      <c r="DJ126" s="1019"/>
      <c r="DK126" s="1019"/>
      <c r="DL126" s="1019">
        <v>690657</v>
      </c>
      <c r="DM126" s="1019"/>
      <c r="DN126" s="1019"/>
      <c r="DO126" s="1019"/>
      <c r="DP126" s="1019"/>
      <c r="DQ126" s="1019">
        <v>612558</v>
      </c>
      <c r="DR126" s="1019"/>
      <c r="DS126" s="1019"/>
      <c r="DT126" s="1019"/>
      <c r="DU126" s="1019"/>
      <c r="DV126" s="1020">
        <v>15.5</v>
      </c>
      <c r="DW126" s="1020"/>
      <c r="DX126" s="1020"/>
      <c r="DY126" s="1020"/>
      <c r="DZ126" s="1021"/>
    </row>
    <row r="127" spans="1:130" s="248" customFormat="1" ht="26.25" customHeight="1" x14ac:dyDescent="0.15">
      <c r="A127" s="1159"/>
      <c r="B127" s="1047"/>
      <c r="C127" s="1101" t="s">
        <v>498</v>
      </c>
      <c r="D127" s="1102"/>
      <c r="E127" s="1102"/>
      <c r="F127" s="1102"/>
      <c r="G127" s="1102"/>
      <c r="H127" s="1102"/>
      <c r="I127" s="1102"/>
      <c r="J127" s="1102"/>
      <c r="K127" s="1102"/>
      <c r="L127" s="1102"/>
      <c r="M127" s="1102"/>
      <c r="N127" s="1102"/>
      <c r="O127" s="1102"/>
      <c r="P127" s="1102"/>
      <c r="Q127" s="1102"/>
      <c r="R127" s="1102"/>
      <c r="S127" s="1102"/>
      <c r="T127" s="1102"/>
      <c r="U127" s="1102"/>
      <c r="V127" s="1102"/>
      <c r="W127" s="1102"/>
      <c r="X127" s="1102"/>
      <c r="Y127" s="1102"/>
      <c r="Z127" s="1103"/>
      <c r="AA127" s="1057" t="s">
        <v>494</v>
      </c>
      <c r="AB127" s="1058"/>
      <c r="AC127" s="1058"/>
      <c r="AD127" s="1058"/>
      <c r="AE127" s="1059"/>
      <c r="AF127" s="1060" t="s">
        <v>494</v>
      </c>
      <c r="AG127" s="1058"/>
      <c r="AH127" s="1058"/>
      <c r="AI127" s="1058"/>
      <c r="AJ127" s="1059"/>
      <c r="AK127" s="1060" t="s">
        <v>494</v>
      </c>
      <c r="AL127" s="1058"/>
      <c r="AM127" s="1058"/>
      <c r="AN127" s="1058"/>
      <c r="AO127" s="1059"/>
      <c r="AP127" s="1061" t="s">
        <v>494</v>
      </c>
      <c r="AQ127" s="1062"/>
      <c r="AR127" s="1062"/>
      <c r="AS127" s="1062"/>
      <c r="AT127" s="1063"/>
      <c r="AU127" s="284"/>
      <c r="AV127" s="284"/>
      <c r="AW127" s="284"/>
      <c r="AX127" s="1131" t="s">
        <v>499</v>
      </c>
      <c r="AY127" s="1132"/>
      <c r="AZ127" s="1132"/>
      <c r="BA127" s="1132"/>
      <c r="BB127" s="1132"/>
      <c r="BC127" s="1132"/>
      <c r="BD127" s="1132"/>
      <c r="BE127" s="1133"/>
      <c r="BF127" s="1134" t="s">
        <v>500</v>
      </c>
      <c r="BG127" s="1132"/>
      <c r="BH127" s="1132"/>
      <c r="BI127" s="1132"/>
      <c r="BJ127" s="1132"/>
      <c r="BK127" s="1132"/>
      <c r="BL127" s="1133"/>
      <c r="BM127" s="1134" t="s">
        <v>501</v>
      </c>
      <c r="BN127" s="1132"/>
      <c r="BO127" s="1132"/>
      <c r="BP127" s="1132"/>
      <c r="BQ127" s="1132"/>
      <c r="BR127" s="1132"/>
      <c r="BS127" s="1133"/>
      <c r="BT127" s="1134" t="s">
        <v>502</v>
      </c>
      <c r="BU127" s="1132"/>
      <c r="BV127" s="1132"/>
      <c r="BW127" s="1132"/>
      <c r="BX127" s="1132"/>
      <c r="BY127" s="1132"/>
      <c r="BZ127" s="1156"/>
      <c r="CA127" s="284"/>
      <c r="CB127" s="284"/>
      <c r="CC127" s="284"/>
      <c r="CD127" s="285"/>
      <c r="CE127" s="285"/>
      <c r="CF127" s="285"/>
      <c r="CG127" s="282"/>
      <c r="CH127" s="282"/>
      <c r="CI127" s="282"/>
      <c r="CJ127" s="283"/>
      <c r="CK127" s="1123"/>
      <c r="CL127" s="1110"/>
      <c r="CM127" s="1110"/>
      <c r="CN127" s="1110"/>
      <c r="CO127" s="1111"/>
      <c r="CP127" s="1048" t="s">
        <v>503</v>
      </c>
      <c r="CQ127" s="1049"/>
      <c r="CR127" s="1049"/>
      <c r="CS127" s="1049"/>
      <c r="CT127" s="1049"/>
      <c r="CU127" s="1049"/>
      <c r="CV127" s="1049"/>
      <c r="CW127" s="1049"/>
      <c r="CX127" s="1049"/>
      <c r="CY127" s="1049"/>
      <c r="CZ127" s="1049"/>
      <c r="DA127" s="1049"/>
      <c r="DB127" s="1049"/>
      <c r="DC127" s="1049"/>
      <c r="DD127" s="1049"/>
      <c r="DE127" s="1049"/>
      <c r="DF127" s="1050"/>
      <c r="DG127" s="1018" t="s">
        <v>494</v>
      </c>
      <c r="DH127" s="1019"/>
      <c r="DI127" s="1019"/>
      <c r="DJ127" s="1019"/>
      <c r="DK127" s="1019"/>
      <c r="DL127" s="1019" t="s">
        <v>494</v>
      </c>
      <c r="DM127" s="1019"/>
      <c r="DN127" s="1019"/>
      <c r="DO127" s="1019"/>
      <c r="DP127" s="1019"/>
      <c r="DQ127" s="1019" t="s">
        <v>494</v>
      </c>
      <c r="DR127" s="1019"/>
      <c r="DS127" s="1019"/>
      <c r="DT127" s="1019"/>
      <c r="DU127" s="1019"/>
      <c r="DV127" s="1020" t="s">
        <v>494</v>
      </c>
      <c r="DW127" s="1020"/>
      <c r="DX127" s="1020"/>
      <c r="DY127" s="1020"/>
      <c r="DZ127" s="1021"/>
    </row>
    <row r="128" spans="1:130" s="248" customFormat="1" ht="26.25" customHeight="1" thickBot="1" x14ac:dyDescent="0.2">
      <c r="A128" s="1142" t="s">
        <v>504</v>
      </c>
      <c r="B128" s="1143"/>
      <c r="C128" s="1143"/>
      <c r="D128" s="1143"/>
      <c r="E128" s="1143"/>
      <c r="F128" s="1143"/>
      <c r="G128" s="1143"/>
      <c r="H128" s="1143"/>
      <c r="I128" s="1143"/>
      <c r="J128" s="1143"/>
      <c r="K128" s="1143"/>
      <c r="L128" s="1143"/>
      <c r="M128" s="1143"/>
      <c r="N128" s="1143"/>
      <c r="O128" s="1143"/>
      <c r="P128" s="1143"/>
      <c r="Q128" s="1143"/>
      <c r="R128" s="1143"/>
      <c r="S128" s="1143"/>
      <c r="T128" s="1143"/>
      <c r="U128" s="1143"/>
      <c r="V128" s="1143"/>
      <c r="W128" s="1144" t="s">
        <v>505</v>
      </c>
      <c r="X128" s="1144"/>
      <c r="Y128" s="1144"/>
      <c r="Z128" s="1145"/>
      <c r="AA128" s="1146">
        <v>49</v>
      </c>
      <c r="AB128" s="1147"/>
      <c r="AC128" s="1147"/>
      <c r="AD128" s="1147"/>
      <c r="AE128" s="1148"/>
      <c r="AF128" s="1149">
        <v>50</v>
      </c>
      <c r="AG128" s="1147"/>
      <c r="AH128" s="1147"/>
      <c r="AI128" s="1147"/>
      <c r="AJ128" s="1148"/>
      <c r="AK128" s="1149">
        <v>3083</v>
      </c>
      <c r="AL128" s="1147"/>
      <c r="AM128" s="1147"/>
      <c r="AN128" s="1147"/>
      <c r="AO128" s="1148"/>
      <c r="AP128" s="1150"/>
      <c r="AQ128" s="1151"/>
      <c r="AR128" s="1151"/>
      <c r="AS128" s="1151"/>
      <c r="AT128" s="1152"/>
      <c r="AU128" s="284"/>
      <c r="AV128" s="284"/>
      <c r="AW128" s="284"/>
      <c r="AX128" s="987" t="s">
        <v>506</v>
      </c>
      <c r="AY128" s="988"/>
      <c r="AZ128" s="988"/>
      <c r="BA128" s="988"/>
      <c r="BB128" s="988"/>
      <c r="BC128" s="988"/>
      <c r="BD128" s="988"/>
      <c r="BE128" s="989"/>
      <c r="BF128" s="1153" t="s">
        <v>507</v>
      </c>
      <c r="BG128" s="1154"/>
      <c r="BH128" s="1154"/>
      <c r="BI128" s="1154"/>
      <c r="BJ128" s="1154"/>
      <c r="BK128" s="1154"/>
      <c r="BL128" s="1155"/>
      <c r="BM128" s="1153">
        <v>15</v>
      </c>
      <c r="BN128" s="1154"/>
      <c r="BO128" s="1154"/>
      <c r="BP128" s="1154"/>
      <c r="BQ128" s="1154"/>
      <c r="BR128" s="1154"/>
      <c r="BS128" s="1155"/>
      <c r="BT128" s="1153">
        <v>20</v>
      </c>
      <c r="BU128" s="1154"/>
      <c r="BV128" s="1154"/>
      <c r="BW128" s="1154"/>
      <c r="BX128" s="1154"/>
      <c r="BY128" s="1154"/>
      <c r="BZ128" s="1178"/>
      <c r="CA128" s="285"/>
      <c r="CB128" s="285"/>
      <c r="CC128" s="285"/>
      <c r="CD128" s="285"/>
      <c r="CE128" s="285"/>
      <c r="CF128" s="285"/>
      <c r="CG128" s="282"/>
      <c r="CH128" s="282"/>
      <c r="CI128" s="282"/>
      <c r="CJ128" s="283"/>
      <c r="CK128" s="1124"/>
      <c r="CL128" s="1125"/>
      <c r="CM128" s="1125"/>
      <c r="CN128" s="1125"/>
      <c r="CO128" s="1126"/>
      <c r="CP128" s="1135" t="s">
        <v>508</v>
      </c>
      <c r="CQ128" s="1136"/>
      <c r="CR128" s="1136"/>
      <c r="CS128" s="1136"/>
      <c r="CT128" s="1136"/>
      <c r="CU128" s="1136"/>
      <c r="CV128" s="1136"/>
      <c r="CW128" s="1136"/>
      <c r="CX128" s="1136"/>
      <c r="CY128" s="1136"/>
      <c r="CZ128" s="1136"/>
      <c r="DA128" s="1136"/>
      <c r="DB128" s="1136"/>
      <c r="DC128" s="1136"/>
      <c r="DD128" s="1136"/>
      <c r="DE128" s="1136"/>
      <c r="DF128" s="1137"/>
      <c r="DG128" s="1138" t="s">
        <v>509</v>
      </c>
      <c r="DH128" s="1139"/>
      <c r="DI128" s="1139"/>
      <c r="DJ128" s="1139"/>
      <c r="DK128" s="1139"/>
      <c r="DL128" s="1139" t="s">
        <v>507</v>
      </c>
      <c r="DM128" s="1139"/>
      <c r="DN128" s="1139"/>
      <c r="DO128" s="1139"/>
      <c r="DP128" s="1139"/>
      <c r="DQ128" s="1139" t="s">
        <v>507</v>
      </c>
      <c r="DR128" s="1139"/>
      <c r="DS128" s="1139"/>
      <c r="DT128" s="1139"/>
      <c r="DU128" s="1139"/>
      <c r="DV128" s="1140" t="s">
        <v>183</v>
      </c>
      <c r="DW128" s="1140"/>
      <c r="DX128" s="1140"/>
      <c r="DY128" s="1140"/>
      <c r="DZ128" s="1141"/>
    </row>
    <row r="129" spans="1:131" s="248" customFormat="1" ht="26.25" customHeight="1" x14ac:dyDescent="0.15">
      <c r="A129" s="1029" t="s">
        <v>108</v>
      </c>
      <c r="B129" s="1030"/>
      <c r="C129" s="1030"/>
      <c r="D129" s="1030"/>
      <c r="E129" s="1030"/>
      <c r="F129" s="1030"/>
      <c r="G129" s="1030"/>
      <c r="H129" s="1030"/>
      <c r="I129" s="1030"/>
      <c r="J129" s="1030"/>
      <c r="K129" s="1030"/>
      <c r="L129" s="1030"/>
      <c r="M129" s="1030"/>
      <c r="N129" s="1030"/>
      <c r="O129" s="1030"/>
      <c r="P129" s="1030"/>
      <c r="Q129" s="1030"/>
      <c r="R129" s="1030"/>
      <c r="S129" s="1030"/>
      <c r="T129" s="1030"/>
      <c r="U129" s="1030"/>
      <c r="V129" s="1030"/>
      <c r="W129" s="1172" t="s">
        <v>510</v>
      </c>
      <c r="X129" s="1173"/>
      <c r="Y129" s="1173"/>
      <c r="Z129" s="1174"/>
      <c r="AA129" s="1057">
        <v>4201449</v>
      </c>
      <c r="AB129" s="1058"/>
      <c r="AC129" s="1058"/>
      <c r="AD129" s="1058"/>
      <c r="AE129" s="1059"/>
      <c r="AF129" s="1060">
        <v>4233625</v>
      </c>
      <c r="AG129" s="1058"/>
      <c r="AH129" s="1058"/>
      <c r="AI129" s="1058"/>
      <c r="AJ129" s="1059"/>
      <c r="AK129" s="1060">
        <v>4547468</v>
      </c>
      <c r="AL129" s="1058"/>
      <c r="AM129" s="1058"/>
      <c r="AN129" s="1058"/>
      <c r="AO129" s="1059"/>
      <c r="AP129" s="1175"/>
      <c r="AQ129" s="1176"/>
      <c r="AR129" s="1176"/>
      <c r="AS129" s="1176"/>
      <c r="AT129" s="1177"/>
      <c r="AU129" s="286"/>
      <c r="AV129" s="286"/>
      <c r="AW129" s="286"/>
      <c r="AX129" s="1166" t="s">
        <v>511</v>
      </c>
      <c r="AY129" s="1049"/>
      <c r="AZ129" s="1049"/>
      <c r="BA129" s="1049"/>
      <c r="BB129" s="1049"/>
      <c r="BC129" s="1049"/>
      <c r="BD129" s="1049"/>
      <c r="BE129" s="1050"/>
      <c r="BF129" s="1167" t="s">
        <v>512</v>
      </c>
      <c r="BG129" s="1168"/>
      <c r="BH129" s="1168"/>
      <c r="BI129" s="1168"/>
      <c r="BJ129" s="1168"/>
      <c r="BK129" s="1168"/>
      <c r="BL129" s="1169"/>
      <c r="BM129" s="1167">
        <v>20</v>
      </c>
      <c r="BN129" s="1168"/>
      <c r="BO129" s="1168"/>
      <c r="BP129" s="1168"/>
      <c r="BQ129" s="1168"/>
      <c r="BR129" s="1168"/>
      <c r="BS129" s="1169"/>
      <c r="BT129" s="1167">
        <v>30</v>
      </c>
      <c r="BU129" s="1170"/>
      <c r="BV129" s="1170"/>
      <c r="BW129" s="1170"/>
      <c r="BX129" s="1170"/>
      <c r="BY129" s="1170"/>
      <c r="BZ129" s="1171"/>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9" t="s">
        <v>513</v>
      </c>
      <c r="B130" s="1030"/>
      <c r="C130" s="1030"/>
      <c r="D130" s="1030"/>
      <c r="E130" s="1030"/>
      <c r="F130" s="1030"/>
      <c r="G130" s="1030"/>
      <c r="H130" s="1030"/>
      <c r="I130" s="1030"/>
      <c r="J130" s="1030"/>
      <c r="K130" s="1030"/>
      <c r="L130" s="1030"/>
      <c r="M130" s="1030"/>
      <c r="N130" s="1030"/>
      <c r="O130" s="1030"/>
      <c r="P130" s="1030"/>
      <c r="Q130" s="1030"/>
      <c r="R130" s="1030"/>
      <c r="S130" s="1030"/>
      <c r="T130" s="1030"/>
      <c r="U130" s="1030"/>
      <c r="V130" s="1030"/>
      <c r="W130" s="1172" t="s">
        <v>514</v>
      </c>
      <c r="X130" s="1173"/>
      <c r="Y130" s="1173"/>
      <c r="Z130" s="1174"/>
      <c r="AA130" s="1057">
        <v>601912</v>
      </c>
      <c r="AB130" s="1058"/>
      <c r="AC130" s="1058"/>
      <c r="AD130" s="1058"/>
      <c r="AE130" s="1059"/>
      <c r="AF130" s="1060">
        <v>611557</v>
      </c>
      <c r="AG130" s="1058"/>
      <c r="AH130" s="1058"/>
      <c r="AI130" s="1058"/>
      <c r="AJ130" s="1059"/>
      <c r="AK130" s="1060">
        <v>591530</v>
      </c>
      <c r="AL130" s="1058"/>
      <c r="AM130" s="1058"/>
      <c r="AN130" s="1058"/>
      <c r="AO130" s="1059"/>
      <c r="AP130" s="1175"/>
      <c r="AQ130" s="1176"/>
      <c r="AR130" s="1176"/>
      <c r="AS130" s="1176"/>
      <c r="AT130" s="1177"/>
      <c r="AU130" s="286"/>
      <c r="AV130" s="286"/>
      <c r="AW130" s="286"/>
      <c r="AX130" s="1166" t="s">
        <v>515</v>
      </c>
      <c r="AY130" s="1049"/>
      <c r="AZ130" s="1049"/>
      <c r="BA130" s="1049"/>
      <c r="BB130" s="1049"/>
      <c r="BC130" s="1049"/>
      <c r="BD130" s="1049"/>
      <c r="BE130" s="1050"/>
      <c r="BF130" s="1203">
        <v>6.5</v>
      </c>
      <c r="BG130" s="1204"/>
      <c r="BH130" s="1204"/>
      <c r="BI130" s="1204"/>
      <c r="BJ130" s="1204"/>
      <c r="BK130" s="1204"/>
      <c r="BL130" s="1205"/>
      <c r="BM130" s="1203">
        <v>25</v>
      </c>
      <c r="BN130" s="1204"/>
      <c r="BO130" s="1204"/>
      <c r="BP130" s="1204"/>
      <c r="BQ130" s="1204"/>
      <c r="BR130" s="1204"/>
      <c r="BS130" s="1205"/>
      <c r="BT130" s="1203">
        <v>35</v>
      </c>
      <c r="BU130" s="1206"/>
      <c r="BV130" s="1206"/>
      <c r="BW130" s="1206"/>
      <c r="BX130" s="1206"/>
      <c r="BY130" s="1206"/>
      <c r="BZ130" s="1207"/>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8"/>
      <c r="B131" s="1209"/>
      <c r="C131" s="1209"/>
      <c r="D131" s="1209"/>
      <c r="E131" s="1209"/>
      <c r="F131" s="1209"/>
      <c r="G131" s="1209"/>
      <c r="H131" s="1209"/>
      <c r="I131" s="1209"/>
      <c r="J131" s="1209"/>
      <c r="K131" s="1209"/>
      <c r="L131" s="1209"/>
      <c r="M131" s="1209"/>
      <c r="N131" s="1209"/>
      <c r="O131" s="1209"/>
      <c r="P131" s="1209"/>
      <c r="Q131" s="1209"/>
      <c r="R131" s="1209"/>
      <c r="S131" s="1209"/>
      <c r="T131" s="1209"/>
      <c r="U131" s="1209"/>
      <c r="V131" s="1209"/>
      <c r="W131" s="1210" t="s">
        <v>516</v>
      </c>
      <c r="X131" s="1211"/>
      <c r="Y131" s="1211"/>
      <c r="Z131" s="1212"/>
      <c r="AA131" s="1104">
        <v>3599537</v>
      </c>
      <c r="AB131" s="1083"/>
      <c r="AC131" s="1083"/>
      <c r="AD131" s="1083"/>
      <c r="AE131" s="1084"/>
      <c r="AF131" s="1082">
        <v>3622068</v>
      </c>
      <c r="AG131" s="1083"/>
      <c r="AH131" s="1083"/>
      <c r="AI131" s="1083"/>
      <c r="AJ131" s="1084"/>
      <c r="AK131" s="1082">
        <v>3955938</v>
      </c>
      <c r="AL131" s="1083"/>
      <c r="AM131" s="1083"/>
      <c r="AN131" s="1083"/>
      <c r="AO131" s="1084"/>
      <c r="AP131" s="1213"/>
      <c r="AQ131" s="1214"/>
      <c r="AR131" s="1214"/>
      <c r="AS131" s="1214"/>
      <c r="AT131" s="1215"/>
      <c r="AU131" s="286"/>
      <c r="AV131" s="286"/>
      <c r="AW131" s="286"/>
      <c r="AX131" s="1185" t="s">
        <v>517</v>
      </c>
      <c r="AY131" s="1136"/>
      <c r="AZ131" s="1136"/>
      <c r="BA131" s="1136"/>
      <c r="BB131" s="1136"/>
      <c r="BC131" s="1136"/>
      <c r="BD131" s="1136"/>
      <c r="BE131" s="1137"/>
      <c r="BF131" s="1186">
        <v>8.4</v>
      </c>
      <c r="BG131" s="1187"/>
      <c r="BH131" s="1187"/>
      <c r="BI131" s="1187"/>
      <c r="BJ131" s="1187"/>
      <c r="BK131" s="1187"/>
      <c r="BL131" s="1188"/>
      <c r="BM131" s="1186">
        <v>350</v>
      </c>
      <c r="BN131" s="1187"/>
      <c r="BO131" s="1187"/>
      <c r="BP131" s="1187"/>
      <c r="BQ131" s="1187"/>
      <c r="BR131" s="1187"/>
      <c r="BS131" s="1188"/>
      <c r="BT131" s="1189"/>
      <c r="BU131" s="1190"/>
      <c r="BV131" s="1190"/>
      <c r="BW131" s="1190"/>
      <c r="BX131" s="1190"/>
      <c r="BY131" s="1190"/>
      <c r="BZ131" s="119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92" t="s">
        <v>518</v>
      </c>
      <c r="B132" s="1193"/>
      <c r="C132" s="1193"/>
      <c r="D132" s="1193"/>
      <c r="E132" s="1193"/>
      <c r="F132" s="1193"/>
      <c r="G132" s="1193"/>
      <c r="H132" s="1193"/>
      <c r="I132" s="1193"/>
      <c r="J132" s="1193"/>
      <c r="K132" s="1193"/>
      <c r="L132" s="1193"/>
      <c r="M132" s="1193"/>
      <c r="N132" s="1193"/>
      <c r="O132" s="1193"/>
      <c r="P132" s="1193"/>
      <c r="Q132" s="1193"/>
      <c r="R132" s="1193"/>
      <c r="S132" s="1193"/>
      <c r="T132" s="1193"/>
      <c r="U132" s="1193"/>
      <c r="V132" s="1196" t="s">
        <v>519</v>
      </c>
      <c r="W132" s="1196"/>
      <c r="X132" s="1196"/>
      <c r="Y132" s="1196"/>
      <c r="Z132" s="1197"/>
      <c r="AA132" s="1198">
        <v>7.1248052179999997</v>
      </c>
      <c r="AB132" s="1199"/>
      <c r="AC132" s="1199"/>
      <c r="AD132" s="1199"/>
      <c r="AE132" s="1200"/>
      <c r="AF132" s="1201">
        <v>5.955382395</v>
      </c>
      <c r="AG132" s="1199"/>
      <c r="AH132" s="1199"/>
      <c r="AI132" s="1199"/>
      <c r="AJ132" s="1200"/>
      <c r="AK132" s="1201">
        <v>6.484631458</v>
      </c>
      <c r="AL132" s="1199"/>
      <c r="AM132" s="1199"/>
      <c r="AN132" s="1199"/>
      <c r="AO132" s="1200"/>
      <c r="AP132" s="1098"/>
      <c r="AQ132" s="1099"/>
      <c r="AR132" s="1099"/>
      <c r="AS132" s="1099"/>
      <c r="AT132" s="120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4"/>
      <c r="B133" s="1195"/>
      <c r="C133" s="1195"/>
      <c r="D133" s="1195"/>
      <c r="E133" s="1195"/>
      <c r="F133" s="1195"/>
      <c r="G133" s="1195"/>
      <c r="H133" s="1195"/>
      <c r="I133" s="1195"/>
      <c r="J133" s="1195"/>
      <c r="K133" s="1195"/>
      <c r="L133" s="1195"/>
      <c r="M133" s="1195"/>
      <c r="N133" s="1195"/>
      <c r="O133" s="1195"/>
      <c r="P133" s="1195"/>
      <c r="Q133" s="1195"/>
      <c r="R133" s="1195"/>
      <c r="S133" s="1195"/>
      <c r="T133" s="1195"/>
      <c r="U133" s="1195"/>
      <c r="V133" s="1179" t="s">
        <v>520</v>
      </c>
      <c r="W133" s="1179"/>
      <c r="X133" s="1179"/>
      <c r="Y133" s="1179"/>
      <c r="Z133" s="1180"/>
      <c r="AA133" s="1181">
        <v>6.3</v>
      </c>
      <c r="AB133" s="1182"/>
      <c r="AC133" s="1182"/>
      <c r="AD133" s="1182"/>
      <c r="AE133" s="1183"/>
      <c r="AF133" s="1181">
        <v>6.6</v>
      </c>
      <c r="AG133" s="1182"/>
      <c r="AH133" s="1182"/>
      <c r="AI133" s="1182"/>
      <c r="AJ133" s="1183"/>
      <c r="AK133" s="1181">
        <v>6.5</v>
      </c>
      <c r="AL133" s="1182"/>
      <c r="AM133" s="1182"/>
      <c r="AN133" s="1182"/>
      <c r="AO133" s="1183"/>
      <c r="AP133" s="1128"/>
      <c r="AQ133" s="1129"/>
      <c r="AR133" s="1129"/>
      <c r="AS133" s="1129"/>
      <c r="AT133" s="1184"/>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dx61dcLHhIKEViwW539nnlMO8C9lNAKC2i2XABocSG3L7wRSCf3EbEwPa9dj2dw5+IrzWZToyIEqW3S2pXEGw==" saltValue="6JyafM5hj29ZBoc6Y5UF9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9jqozwckD0I0TCtASDfouYen93Sb44l9TPi+2+qJp/fjSQNbum5kKzVl0MKEP7TTRTyimSwgE1ma4iI/3ozU+w==" saltValue="u5gUhEq/mr+ifnRsWXr3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HoRDVcwHx67IfcOBlWrd2U/2IAwVlPAGl2kRWvMqvapsDviCwg6xH1d6Y2arR/oCvRomXspoGsq93FWK+368Q==" saltValue="HSe1BodCge1Qp01Nl06Rd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Normal="10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6" t="s">
        <v>524</v>
      </c>
      <c r="AP7" s="305"/>
      <c r="AQ7" s="306" t="s">
        <v>525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7"/>
      <c r="AP8" s="311" t="s">
        <v>526</v>
      </c>
      <c r="AQ8" s="312" t="s">
        <v>527</v>
      </c>
      <c r="AR8" s="313" t="s">
        <v>528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8" t="s">
        <v>529</v>
      </c>
      <c r="AL9" s="1219"/>
      <c r="AM9" s="1219"/>
      <c r="AN9" s="1220"/>
      <c r="AO9" s="314">
        <v>1679426</v>
      </c>
      <c r="AP9" s="314">
        <v>106603</v>
      </c>
      <c r="AQ9" s="315">
        <v>92289</v>
      </c>
      <c r="AR9" s="316">
        <v>15.5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8" t="s">
        <v>530</v>
      </c>
      <c r="AL10" s="1219"/>
      <c r="AM10" s="1219"/>
      <c r="AN10" s="1220"/>
      <c r="AO10" s="317">
        <v>131953</v>
      </c>
      <c r="AP10" s="317">
        <v>8376</v>
      </c>
      <c r="AQ10" s="318">
        <v>11808</v>
      </c>
      <c r="AR10" s="319">
        <v>-29.1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8" t="s">
        <v>531</v>
      </c>
      <c r="AL11" s="1219"/>
      <c r="AM11" s="1219"/>
      <c r="AN11" s="1220"/>
      <c r="AO11" s="317" t="s">
        <v>532</v>
      </c>
      <c r="AP11" s="317" t="s">
        <v>532</v>
      </c>
      <c r="AQ11" s="318">
        <v>701</v>
      </c>
      <c r="AR11" s="319" t="s">
        <v>532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8" t="s">
        <v>533</v>
      </c>
      <c r="AL12" s="1219"/>
      <c r="AM12" s="1219"/>
      <c r="AN12" s="1220"/>
      <c r="AO12" s="317" t="s">
        <v>532</v>
      </c>
      <c r="AP12" s="317" t="s">
        <v>532</v>
      </c>
      <c r="AQ12" s="318">
        <v>15</v>
      </c>
      <c r="AR12" s="319" t="s">
        <v>532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8" t="s">
        <v>534</v>
      </c>
      <c r="AL13" s="1219"/>
      <c r="AM13" s="1219"/>
      <c r="AN13" s="1220"/>
      <c r="AO13" s="317">
        <v>24840</v>
      </c>
      <c r="AP13" s="317">
        <v>1577</v>
      </c>
      <c r="AQ13" s="318">
        <v>3431</v>
      </c>
      <c r="AR13" s="319">
        <v>-54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8" t="s">
        <v>535</v>
      </c>
      <c r="AL14" s="1219"/>
      <c r="AM14" s="1219"/>
      <c r="AN14" s="1220"/>
      <c r="AO14" s="317">
        <v>17827</v>
      </c>
      <c r="AP14" s="317">
        <v>1132</v>
      </c>
      <c r="AQ14" s="318">
        <v>2100</v>
      </c>
      <c r="AR14" s="319">
        <v>-46.1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4" t="s">
        <v>536</v>
      </c>
      <c r="AL15" s="1225"/>
      <c r="AM15" s="1225"/>
      <c r="AN15" s="1226"/>
      <c r="AO15" s="317">
        <v>-96834</v>
      </c>
      <c r="AP15" s="317">
        <v>-6147</v>
      </c>
      <c r="AQ15" s="318">
        <v>-6802</v>
      </c>
      <c r="AR15" s="319">
        <v>-9.6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4" t="s">
        <v>193</v>
      </c>
      <c r="AL16" s="1225"/>
      <c r="AM16" s="1225"/>
      <c r="AN16" s="1226"/>
      <c r="AO16" s="317">
        <v>1757212</v>
      </c>
      <c r="AP16" s="317">
        <v>111541</v>
      </c>
      <c r="AQ16" s="318">
        <v>103540</v>
      </c>
      <c r="AR16" s="319">
        <v>7.7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538</v>
      </c>
      <c r="AP20" s="326" t="s">
        <v>539</v>
      </c>
      <c r="AQ20" s="327" t="s">
        <v>540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7" t="s">
        <v>541</v>
      </c>
      <c r="AL21" s="1228"/>
      <c r="AM21" s="1228"/>
      <c r="AN21" s="1229"/>
      <c r="AO21" s="330">
        <v>9.84</v>
      </c>
      <c r="AP21" s="331">
        <v>9.4700000000000006</v>
      </c>
      <c r="AQ21" s="332">
        <v>0.37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7" t="s">
        <v>542</v>
      </c>
      <c r="AL22" s="1228"/>
      <c r="AM22" s="1228"/>
      <c r="AN22" s="1229"/>
      <c r="AO22" s="335">
        <v>95.7</v>
      </c>
      <c r="AP22" s="336">
        <v>96.3</v>
      </c>
      <c r="AQ22" s="337">
        <v>-0.6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6" t="s">
        <v>524</v>
      </c>
      <c r="AP30" s="305"/>
      <c r="AQ30" s="306" t="s">
        <v>525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7"/>
      <c r="AP31" s="311" t="s">
        <v>526</v>
      </c>
      <c r="AQ31" s="312" t="s">
        <v>527</v>
      </c>
      <c r="AR31" s="313" t="s">
        <v>528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1" t="s">
        <v>546</v>
      </c>
      <c r="AL32" s="1222"/>
      <c r="AM32" s="1222"/>
      <c r="AN32" s="1223"/>
      <c r="AO32" s="345">
        <v>438056</v>
      </c>
      <c r="AP32" s="345">
        <v>27806</v>
      </c>
      <c r="AQ32" s="346">
        <v>55103</v>
      </c>
      <c r="AR32" s="347">
        <v>-49.5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1" t="s">
        <v>547</v>
      </c>
      <c r="AL33" s="1222"/>
      <c r="AM33" s="1222"/>
      <c r="AN33" s="1223"/>
      <c r="AO33" s="345" t="s">
        <v>532</v>
      </c>
      <c r="AP33" s="345" t="s">
        <v>532</v>
      </c>
      <c r="AQ33" s="346" t="s">
        <v>532</v>
      </c>
      <c r="AR33" s="347" t="s">
        <v>532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1" t="s">
        <v>548</v>
      </c>
      <c r="AL34" s="1222"/>
      <c r="AM34" s="1222"/>
      <c r="AN34" s="1223"/>
      <c r="AO34" s="345" t="s">
        <v>532</v>
      </c>
      <c r="AP34" s="345" t="s">
        <v>532</v>
      </c>
      <c r="AQ34" s="346">
        <v>63</v>
      </c>
      <c r="AR34" s="347" t="s">
        <v>532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1" t="s">
        <v>549</v>
      </c>
      <c r="AL35" s="1222"/>
      <c r="AM35" s="1222"/>
      <c r="AN35" s="1223"/>
      <c r="AO35" s="345">
        <v>327907</v>
      </c>
      <c r="AP35" s="345">
        <v>20814</v>
      </c>
      <c r="AQ35" s="346">
        <v>21337</v>
      </c>
      <c r="AR35" s="347">
        <v>-2.5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1" t="s">
        <v>550</v>
      </c>
      <c r="AL36" s="1222"/>
      <c r="AM36" s="1222"/>
      <c r="AN36" s="1223"/>
      <c r="AO36" s="345">
        <v>85178</v>
      </c>
      <c r="AP36" s="345">
        <v>5407</v>
      </c>
      <c r="AQ36" s="346">
        <v>3097</v>
      </c>
      <c r="AR36" s="347">
        <v>74.599999999999994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1" t="s">
        <v>551</v>
      </c>
      <c r="AL37" s="1222"/>
      <c r="AM37" s="1222"/>
      <c r="AN37" s="1223"/>
      <c r="AO37" s="345" t="s">
        <v>532</v>
      </c>
      <c r="AP37" s="345" t="s">
        <v>532</v>
      </c>
      <c r="AQ37" s="346">
        <v>611</v>
      </c>
      <c r="AR37" s="347" t="s">
        <v>532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30" t="s">
        <v>552</v>
      </c>
      <c r="AL38" s="1231"/>
      <c r="AM38" s="1231"/>
      <c r="AN38" s="1232"/>
      <c r="AO38" s="348" t="s">
        <v>532</v>
      </c>
      <c r="AP38" s="348" t="s">
        <v>532</v>
      </c>
      <c r="AQ38" s="349">
        <v>1</v>
      </c>
      <c r="AR38" s="337" t="s">
        <v>532</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30" t="s">
        <v>553</v>
      </c>
      <c r="AL39" s="1231"/>
      <c r="AM39" s="1231"/>
      <c r="AN39" s="1232"/>
      <c r="AO39" s="345">
        <v>-3083</v>
      </c>
      <c r="AP39" s="345">
        <v>-196</v>
      </c>
      <c r="AQ39" s="346">
        <v>-2054</v>
      </c>
      <c r="AR39" s="347">
        <v>-90.5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1" t="s">
        <v>554</v>
      </c>
      <c r="AL40" s="1222"/>
      <c r="AM40" s="1222"/>
      <c r="AN40" s="1223"/>
      <c r="AO40" s="345">
        <v>-591530</v>
      </c>
      <c r="AP40" s="345">
        <v>-37548</v>
      </c>
      <c r="AQ40" s="346">
        <v>-55559</v>
      </c>
      <c r="AR40" s="347">
        <v>-32.4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3" t="s">
        <v>307</v>
      </c>
      <c r="AL41" s="1234"/>
      <c r="AM41" s="1234"/>
      <c r="AN41" s="1235"/>
      <c r="AO41" s="345">
        <v>256528</v>
      </c>
      <c r="AP41" s="345">
        <v>16283</v>
      </c>
      <c r="AQ41" s="346">
        <v>22600</v>
      </c>
      <c r="AR41" s="347">
        <v>-28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6" t="s">
        <v>524</v>
      </c>
      <c r="AN49" s="1238" t="s">
        <v>558</v>
      </c>
      <c r="AO49" s="1239"/>
      <c r="AP49" s="1239"/>
      <c r="AQ49" s="1239"/>
      <c r="AR49" s="1240"/>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7"/>
      <c r="AN50" s="361" t="s">
        <v>559</v>
      </c>
      <c r="AO50" s="362" t="s">
        <v>560</v>
      </c>
      <c r="AP50" s="363" t="s">
        <v>561</v>
      </c>
      <c r="AQ50" s="364" t="s">
        <v>562</v>
      </c>
      <c r="AR50" s="365" t="s">
        <v>563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564</v>
      </c>
      <c r="AL51" s="358"/>
      <c r="AM51" s="366">
        <v>1244185</v>
      </c>
      <c r="AN51" s="367">
        <v>81245</v>
      </c>
      <c r="AO51" s="368">
        <v>12.9</v>
      </c>
      <c r="AP51" s="369">
        <v>115123</v>
      </c>
      <c r="AQ51" s="370">
        <v>48.4</v>
      </c>
      <c r="AR51" s="371">
        <v>-35.5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565</v>
      </c>
      <c r="AM52" s="374">
        <v>970154</v>
      </c>
      <c r="AN52" s="375">
        <v>63351</v>
      </c>
      <c r="AO52" s="376">
        <v>6.3</v>
      </c>
      <c r="AP52" s="377">
        <v>46026</v>
      </c>
      <c r="AQ52" s="378">
        <v>12.6</v>
      </c>
      <c r="AR52" s="379">
        <v>-6.3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566</v>
      </c>
      <c r="AL53" s="358"/>
      <c r="AM53" s="366">
        <v>1709522</v>
      </c>
      <c r="AN53" s="367">
        <v>111073</v>
      </c>
      <c r="AO53" s="368">
        <v>36.700000000000003</v>
      </c>
      <c r="AP53" s="369">
        <v>98899</v>
      </c>
      <c r="AQ53" s="370">
        <v>-14.1</v>
      </c>
      <c r="AR53" s="371">
        <v>50.8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565</v>
      </c>
      <c r="AM54" s="374">
        <v>1212048</v>
      </c>
      <c r="AN54" s="375">
        <v>78750</v>
      </c>
      <c r="AO54" s="376">
        <v>24.3</v>
      </c>
      <c r="AP54" s="377">
        <v>43734</v>
      </c>
      <c r="AQ54" s="378">
        <v>-5</v>
      </c>
      <c r="AR54" s="379">
        <v>29.3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567</v>
      </c>
      <c r="AL55" s="358"/>
      <c r="AM55" s="366">
        <v>830249</v>
      </c>
      <c r="AN55" s="367">
        <v>53578</v>
      </c>
      <c r="AO55" s="368">
        <v>-51.8</v>
      </c>
      <c r="AP55" s="369">
        <v>96462</v>
      </c>
      <c r="AQ55" s="370">
        <v>-2.5</v>
      </c>
      <c r="AR55" s="371">
        <v>-49.3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565</v>
      </c>
      <c r="AM56" s="374">
        <v>432412</v>
      </c>
      <c r="AN56" s="375">
        <v>27905</v>
      </c>
      <c r="AO56" s="376">
        <v>-64.599999999999994</v>
      </c>
      <c r="AP56" s="377">
        <v>39886</v>
      </c>
      <c r="AQ56" s="378">
        <v>-8.8000000000000007</v>
      </c>
      <c r="AR56" s="379">
        <v>-55.8</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568</v>
      </c>
      <c r="AL57" s="358"/>
      <c r="AM57" s="366">
        <v>832010</v>
      </c>
      <c r="AN57" s="367">
        <v>53174</v>
      </c>
      <c r="AO57" s="368">
        <v>-0.8</v>
      </c>
      <c r="AP57" s="369">
        <v>83103</v>
      </c>
      <c r="AQ57" s="370">
        <v>-13.8</v>
      </c>
      <c r="AR57" s="371">
        <v>13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565</v>
      </c>
      <c r="AM58" s="374">
        <v>378727</v>
      </c>
      <c r="AN58" s="375">
        <v>24204</v>
      </c>
      <c r="AO58" s="376">
        <v>-13.3</v>
      </c>
      <c r="AP58" s="377">
        <v>41378</v>
      </c>
      <c r="AQ58" s="378">
        <v>3.7</v>
      </c>
      <c r="AR58" s="379">
        <v>-17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569</v>
      </c>
      <c r="AL59" s="358"/>
      <c r="AM59" s="366">
        <v>845097</v>
      </c>
      <c r="AN59" s="367">
        <v>53643</v>
      </c>
      <c r="AO59" s="368">
        <v>0.9</v>
      </c>
      <c r="AP59" s="369">
        <v>84459</v>
      </c>
      <c r="AQ59" s="370">
        <v>1.6</v>
      </c>
      <c r="AR59" s="371">
        <v>-0.7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565</v>
      </c>
      <c r="AM60" s="374">
        <v>723992</v>
      </c>
      <c r="AN60" s="375">
        <v>45956</v>
      </c>
      <c r="AO60" s="376">
        <v>89.9</v>
      </c>
      <c r="AP60" s="377">
        <v>47314</v>
      </c>
      <c r="AQ60" s="378">
        <v>14.3</v>
      </c>
      <c r="AR60" s="379">
        <v>75.599999999999994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570</v>
      </c>
      <c r="AL61" s="380"/>
      <c r="AM61" s="381">
        <v>1092213</v>
      </c>
      <c r="AN61" s="382">
        <v>70543</v>
      </c>
      <c r="AO61" s="383">
        <v>-0.4</v>
      </c>
      <c r="AP61" s="384">
        <v>95609</v>
      </c>
      <c r="AQ61" s="385">
        <v>3.9</v>
      </c>
      <c r="AR61" s="371">
        <v>-4.3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565</v>
      </c>
      <c r="AM62" s="374">
        <v>743467</v>
      </c>
      <c r="AN62" s="375">
        <v>48033</v>
      </c>
      <c r="AO62" s="376">
        <v>8.5</v>
      </c>
      <c r="AP62" s="377">
        <v>43668</v>
      </c>
      <c r="AQ62" s="378">
        <v>3.4</v>
      </c>
      <c r="AR62" s="379">
        <v>5.0999999999999996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7yD3lHa5HB4PD6q+tmJ3csIL42hxRmmvL3OEGy+G7IfgFBjNupsIbtQw2JSKvjaKO9CtvwDa7QyEQhe9cGJVXA==" saltValue="IzxdVhUe7LI+sCfp0jxix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572</v>
      </c>
    </row>
    <row r="120" spans="125:125" ht="13.5" hidden="1" customHeight="1" x14ac:dyDescent="0.15"/>
    <row r="121" spans="125:125" ht="13.5" hidden="1" customHeight="1" x14ac:dyDescent="0.15">
      <c r="DU121" s="292"/>
    </row>
  </sheetData>
  <sheetProtection algorithmName="SHA-512" hashValue="dP9JV9lGch0uFacH5w4GzIZXkui4VLUXWJBzOqEvnW8oPMIyg5tsm9Tx8hjtN+y8WbobucYIqq6J01GhWQyS1w==" saltValue="58YQ6efIp5IODElnpwii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573</v>
      </c>
    </row>
  </sheetData>
  <sheetProtection algorithmName="SHA-512" hashValue="Ml4/5pgxtP/oJkdwtZlaa8z+oLmfqipipUy9lQqd9V8NOo/W+RVChtrlG4hYGgFmRoZMdHnqecYhcJ2L0+93Sg==" saltValue="wjvwpIL5sxMLDEiuTECH8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4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15">
      <c r="B47" s="10"/>
      <c r="C47" s="1241" t="s">
        <v>3</v>
      </c>
      <c r="D47" s="1241"/>
      <c r="E47" s="1242"/>
      <c r="F47" s="11">
        <v>53.52</v>
      </c>
      <c r="G47" s="12">
        <v>52.7</v>
      </c>
      <c r="H47" s="12">
        <v>51.46</v>
      </c>
      <c r="I47" s="12">
        <v>51.11</v>
      </c>
      <c r="J47" s="13">
        <v>47.62</v>
      </c>
    </row>
    <row r="48" spans="2:10" ht="57.75" customHeight="1" x14ac:dyDescent="0.15">
      <c r="B48" s="14"/>
      <c r="C48" s="1243" t="s">
        <v>4</v>
      </c>
      <c r="D48" s="1243"/>
      <c r="E48" s="1244"/>
      <c r="F48" s="15">
        <v>8.64</v>
      </c>
      <c r="G48" s="16">
        <v>9.58</v>
      </c>
      <c r="H48" s="16">
        <v>7.72</v>
      </c>
      <c r="I48" s="16">
        <v>7.36</v>
      </c>
      <c r="J48" s="17">
        <v>10.5</v>
      </c>
    </row>
    <row r="49" spans="2:10" ht="57.75" customHeight="1" thickBot="1" x14ac:dyDescent="0.2">
      <c r="B49" s="18"/>
      <c r="C49" s="1245" t="s">
        <v>5</v>
      </c>
      <c r="D49" s="1245"/>
      <c r="E49" s="1246"/>
      <c r="F49" s="19" t="s">
        <v>579</v>
      </c>
      <c r="G49" s="20">
        <v>1.1100000000000001</v>
      </c>
      <c r="H49" s="20" t="s">
        <v>580</v>
      </c>
      <c r="I49" s="20" t="s">
        <v>581</v>
      </c>
      <c r="J49" s="21">
        <v>3.69</v>
      </c>
    </row>
    <row r="50" spans="2:10" ht="13.5" customHeight="1" x14ac:dyDescent="0.15"/>
  </sheetData>
  <sheetProtection algorithmName="SHA-512" hashValue="Kq1Ivi4CcpfbcY7QYRN5+p7V7Qlpcf1kvqSBqT0xCwmXMU79RcRC0c0P5ANXQf8+OvRZUNqOCgX+vprSHTVewQ==" saltValue="eycHlwmsU9gPtS77WzW9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uk019000</cp:lastModifiedBy>
  <cp:lastPrinted>2022-03-18T07:09:18Z</cp:lastPrinted>
  <dcterms:created xsi:type="dcterms:W3CDTF">2022-02-02T05:06:54Z</dcterms:created>
  <dcterms:modified xsi:type="dcterms:W3CDTF">2022-09-21T07:15:15Z</dcterms:modified>
  <cp:category/>
</cp:coreProperties>
</file>